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laudiaschunk/Library/Mobile Documents/com~apple~CloudDocs/Documents/Dokumente - Claudias MacBook Pro/Nachwuchstrainer/2022/"/>
    </mc:Choice>
  </mc:AlternateContent>
  <xr:revisionPtr revIDLastSave="0" documentId="13_ncr:1_{C1DE8E7A-A82E-6B4F-8A7E-FBEFA6A32E3E}" xr6:coauthVersionLast="47" xr6:coauthVersionMax="47" xr10:uidLastSave="{00000000-0000-0000-0000-000000000000}"/>
  <bookViews>
    <workbookView xWindow="0" yWindow="500" windowWidth="24480" windowHeight="13820" activeTab="4" xr2:uid="{00000000-000D-0000-FFFF-FFFF00000000}"/>
  </bookViews>
  <sheets>
    <sheet name="Sprung" sheetId="7" r:id="rId1"/>
    <sheet name="Barren" sheetId="5" r:id="rId2"/>
    <sheet name="Balken" sheetId="6" r:id="rId3"/>
    <sheet name="Boden " sheetId="4" r:id="rId4"/>
    <sheet name="12" sheetId="8" r:id="rId5"/>
    <sheet name="13" sheetId="9" r:id="rId6"/>
    <sheet name="14" sheetId="10" r:id="rId7"/>
    <sheet name="15" sheetId="11" r:id="rId8"/>
  </sheets>
  <definedNames>
    <definedName name="_xlnm.Print_Area" localSheetId="0">Sprung!$A$1:$M$31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1" l="1"/>
  <c r="C12" i="11"/>
  <c r="C11" i="11"/>
  <c r="C27" i="10"/>
  <c r="C26" i="10"/>
  <c r="C25" i="10"/>
  <c r="C34" i="9"/>
  <c r="C33" i="9"/>
  <c r="C32" i="9"/>
  <c r="F13" i="11"/>
  <c r="F12" i="11"/>
  <c r="F11" i="11"/>
  <c r="F27" i="10"/>
  <c r="F26" i="10"/>
  <c r="F25" i="10"/>
  <c r="F34" i="9"/>
  <c r="F33" i="9"/>
  <c r="F32" i="9"/>
  <c r="I13" i="11"/>
  <c r="I12" i="11"/>
  <c r="I11" i="11"/>
  <c r="I27" i="10"/>
  <c r="I26" i="10"/>
  <c r="I25" i="10"/>
  <c r="I34" i="9"/>
  <c r="I33" i="9"/>
  <c r="I32" i="9"/>
  <c r="L13" i="11"/>
  <c r="L12" i="11"/>
  <c r="L11" i="11"/>
  <c r="L27" i="10"/>
  <c r="L25" i="10"/>
  <c r="L26" i="10"/>
  <c r="L34" i="9"/>
  <c r="L32" i="9"/>
  <c r="L33" i="9"/>
  <c r="L22" i="8"/>
  <c r="L21" i="8"/>
  <c r="L20" i="8"/>
  <c r="I22" i="8"/>
  <c r="I21" i="8"/>
  <c r="I20" i="8"/>
  <c r="F21" i="8"/>
  <c r="F20" i="8"/>
  <c r="C22" i="8"/>
  <c r="C21" i="8"/>
  <c r="C20" i="8"/>
  <c r="B27" i="10"/>
  <c r="D27" i="10"/>
  <c r="E27" i="10"/>
  <c r="G27" i="10"/>
  <c r="H27" i="10"/>
  <c r="J27" i="10"/>
  <c r="K27" i="10"/>
  <c r="B26" i="10"/>
  <c r="D26" i="10"/>
  <c r="E26" i="10"/>
  <c r="G26" i="10"/>
  <c r="H26" i="10"/>
  <c r="J26" i="10"/>
  <c r="K26" i="10"/>
  <c r="B25" i="10"/>
  <c r="D25" i="10"/>
  <c r="E25" i="10"/>
  <c r="G25" i="10"/>
  <c r="H25" i="10"/>
  <c r="J25" i="10"/>
  <c r="K25" i="10"/>
  <c r="D34" i="9"/>
  <c r="E34" i="9"/>
  <c r="G34" i="9"/>
  <c r="H34" i="9"/>
  <c r="J34" i="9"/>
  <c r="K34" i="9"/>
  <c r="B34" i="9"/>
  <c r="B33" i="9"/>
  <c r="D33" i="9"/>
  <c r="E33" i="9"/>
  <c r="G33" i="9"/>
  <c r="H33" i="9"/>
  <c r="J33" i="9"/>
  <c r="K33" i="9"/>
  <c r="B32" i="9"/>
  <c r="D32" i="9"/>
  <c r="E32" i="9"/>
  <c r="G32" i="9"/>
  <c r="H32" i="9"/>
  <c r="J32" i="9"/>
  <c r="K32" i="9"/>
  <c r="B22" i="8"/>
  <c r="D22" i="8"/>
  <c r="E22" i="8"/>
  <c r="F22" i="8"/>
  <c r="G22" i="8"/>
  <c r="H22" i="8"/>
  <c r="J22" i="8"/>
  <c r="K22" i="8"/>
  <c r="B21" i="8"/>
  <c r="D21" i="8"/>
  <c r="E21" i="8"/>
  <c r="G21" i="8"/>
  <c r="H21" i="8"/>
  <c r="J21" i="8"/>
  <c r="K21" i="8"/>
  <c r="B20" i="8"/>
  <c r="D20" i="8"/>
  <c r="E20" i="8"/>
  <c r="G20" i="8"/>
  <c r="H20" i="8"/>
  <c r="J20" i="8"/>
  <c r="K20" i="8"/>
  <c r="D13" i="11"/>
  <c r="E13" i="11"/>
  <c r="G13" i="11"/>
  <c r="H13" i="11"/>
  <c r="J13" i="11"/>
  <c r="K13" i="11"/>
  <c r="D12" i="11"/>
  <c r="E12" i="11"/>
  <c r="G12" i="11"/>
  <c r="H12" i="11"/>
  <c r="J12" i="11"/>
  <c r="K12" i="11"/>
  <c r="D11" i="11"/>
  <c r="E11" i="11"/>
  <c r="G11" i="11"/>
  <c r="H11" i="11"/>
  <c r="J11" i="11"/>
  <c r="K11" i="11"/>
  <c r="O4" i="11"/>
  <c r="O5" i="11"/>
  <c r="O6" i="11"/>
  <c r="O7" i="11"/>
  <c r="O8" i="11"/>
  <c r="O9" i="11"/>
  <c r="O3" i="11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3" i="10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" i="9"/>
  <c r="N4" i="11"/>
  <c r="N5" i="11"/>
  <c r="N6" i="11"/>
  <c r="N7" i="11"/>
  <c r="N8" i="11"/>
  <c r="N9" i="11"/>
  <c r="N3" i="11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3" i="10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" i="9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3" i="8"/>
  <c r="B13" i="11"/>
  <c r="B12" i="11"/>
  <c r="B11" i="11"/>
  <c r="A13" i="11"/>
  <c r="A12" i="11"/>
  <c r="A11" i="11"/>
  <c r="A27" i="10"/>
  <c r="A26" i="10"/>
  <c r="A25" i="10"/>
  <c r="A34" i="9"/>
  <c r="A33" i="9"/>
  <c r="A32" i="9"/>
  <c r="A22" i="8"/>
  <c r="A21" i="8"/>
  <c r="A20" i="8"/>
</calcChain>
</file>

<file path=xl/sharedStrings.xml><?xml version="1.0" encoding="utf-8"?>
<sst xmlns="http://schemas.openxmlformats.org/spreadsheetml/2006/main" count="252" uniqueCount="95">
  <si>
    <t>Altersklasse</t>
  </si>
  <si>
    <t>Abgang A</t>
  </si>
  <si>
    <t>Abgang B</t>
  </si>
  <si>
    <t>Übungen mit 4 KA</t>
  </si>
  <si>
    <t>Übungen mit 3 KA</t>
  </si>
  <si>
    <t>Übungen mit 2 KA</t>
  </si>
  <si>
    <t>Übungen mit 1 KA</t>
  </si>
  <si>
    <t>Übungen ohne KA</t>
  </si>
  <si>
    <t>Landungsbonus/Eisberg</t>
  </si>
  <si>
    <t>BALKEN</t>
  </si>
  <si>
    <t>vw/sw und rw Akro</t>
  </si>
  <si>
    <t>Flug vom oH zum uH</t>
  </si>
  <si>
    <t>360°</t>
  </si>
  <si>
    <t>Tänzerische Passage</t>
  </si>
  <si>
    <t xml:space="preserve">BODEN </t>
  </si>
  <si>
    <t>BARREN</t>
  </si>
  <si>
    <t>SPRUNG</t>
  </si>
  <si>
    <t>Gruppe 1</t>
  </si>
  <si>
    <t>Gruppe 2</t>
  </si>
  <si>
    <t>Gruppe 3</t>
  </si>
  <si>
    <t>Gruppe 4</t>
  </si>
  <si>
    <t>Gruppe 5</t>
  </si>
  <si>
    <t>Auswertung DJM 2018</t>
  </si>
  <si>
    <t>Höchste D-Note</t>
  </si>
  <si>
    <t>Niedriegste D-Note</t>
  </si>
  <si>
    <t>Höchste E-Note</t>
  </si>
  <si>
    <t>Niedrigste E-Note</t>
  </si>
  <si>
    <t xml:space="preserve">Anzahl der Turnerinnen: </t>
  </si>
  <si>
    <t xml:space="preserve">Abgänge: </t>
  </si>
  <si>
    <t xml:space="preserve">KAs: </t>
  </si>
  <si>
    <t xml:space="preserve">Landebonus: </t>
  </si>
  <si>
    <t xml:space="preserve">D-Note: </t>
  </si>
  <si>
    <t xml:space="preserve">E-Note: </t>
  </si>
  <si>
    <t xml:space="preserve">Drehungen: </t>
  </si>
  <si>
    <t>Verbindungswert:</t>
  </si>
  <si>
    <t>Drehungen ab C 
(Versuche/anerkannt)</t>
  </si>
  <si>
    <t>Kosakendrehungen 
(1/1, 2/1, 3/1)</t>
  </si>
  <si>
    <t>LAD 360°</t>
  </si>
  <si>
    <t>BAD 720°</t>
  </si>
  <si>
    <t>(Kürzel)</t>
  </si>
  <si>
    <r>
      <rPr>
        <sz val="16"/>
        <color theme="1"/>
        <rFont val="Arial"/>
        <family val="2"/>
      </rPr>
      <t>Salto vw und</t>
    </r>
    <r>
      <rPr>
        <sz val="16"/>
        <rFont val="Arial"/>
        <family val="2"/>
      </rPr>
      <t xml:space="preserve"> rw</t>
    </r>
    <r>
      <rPr>
        <sz val="14"/>
        <rFont val="Arial"/>
        <family val="2"/>
      </rPr>
      <t xml:space="preserve"> in Akrobahn</t>
    </r>
  </si>
  <si>
    <r>
      <t>Kompositionsanforderungen (Anzahl</t>
    </r>
    <r>
      <rPr>
        <b/>
        <sz val="16"/>
        <rFont val="Arial"/>
        <family val="2"/>
      </rPr>
      <t xml:space="preserve"> anerkannter/gezeigter </t>
    </r>
    <r>
      <rPr>
        <b/>
        <sz val="16"/>
        <color theme="1"/>
        <rFont val="Arial"/>
        <family val="2"/>
      </rPr>
      <t xml:space="preserve">KA): </t>
    </r>
  </si>
  <si>
    <t>ohne Abgang</t>
  </si>
  <si>
    <t>Mittelwert E-Note 
(aus allen Teilnehmern)</t>
  </si>
  <si>
    <t>Flug am gleichen Holm</t>
  </si>
  <si>
    <t>unterschiedliche Griffe</t>
  </si>
  <si>
    <t>Abgang C oder mehr</t>
  </si>
  <si>
    <t>gymnastisch (0,10)</t>
  </si>
  <si>
    <t>akrobatisch (0,10 / 0,20)</t>
  </si>
  <si>
    <t>gymnastische Verbindung</t>
  </si>
  <si>
    <t>Drehung</t>
  </si>
  <si>
    <t>akrobatische Verbindung</t>
  </si>
  <si>
    <t xml:space="preserve">Bonus: </t>
  </si>
  <si>
    <t>Zusatzbonus (D-Note)</t>
  </si>
  <si>
    <t>2 untersch. Sprunggruppen</t>
  </si>
  <si>
    <t>2 untersch. Sprünge</t>
  </si>
  <si>
    <t>Sonstiges:</t>
  </si>
  <si>
    <t>Sprunggruppen (1 und 2 Sprung):</t>
  </si>
  <si>
    <t>4 / 2</t>
  </si>
  <si>
    <t xml:space="preserve"> </t>
  </si>
  <si>
    <t>Spung</t>
  </si>
  <si>
    <t>Barren</t>
  </si>
  <si>
    <t>Balken</t>
  </si>
  <si>
    <t>Boden</t>
  </si>
  <si>
    <t>D</t>
  </si>
  <si>
    <t>E</t>
  </si>
  <si>
    <t>MAX</t>
  </si>
  <si>
    <t>MIN</t>
  </si>
  <si>
    <t>MITTEL</t>
  </si>
  <si>
    <t>Mittelwert D-Note
(aus allen Teilnehmern)</t>
  </si>
  <si>
    <t>Mittelwert D-Note
(aus Min/Max)</t>
  </si>
  <si>
    <t>Mittelwert E-Note
(aus Min/Max)</t>
  </si>
  <si>
    <t></t>
  </si>
  <si>
    <t>END</t>
  </si>
  <si>
    <t xml:space="preserve">End-Note: </t>
  </si>
  <si>
    <t>Höchste End-Note</t>
  </si>
  <si>
    <t>Niedrigste End-Note</t>
  </si>
  <si>
    <t>Mittelwert End-Note
(aus Min/Max)</t>
  </si>
  <si>
    <t>Mittelwert End-Note 
(aus allen Teilnehmern)</t>
  </si>
  <si>
    <t>0,10 SB</t>
  </si>
  <si>
    <r>
      <t xml:space="preserve">  </t>
    </r>
    <r>
      <rPr>
        <sz val="24"/>
        <color theme="1"/>
        <rFont val="Arial"/>
        <family val="2"/>
      </rPr>
      <t>(1x)</t>
    </r>
  </si>
  <si>
    <t>Auswertung DJM 2022</t>
  </si>
  <si>
    <r>
      <t xml:space="preserve">12 
</t>
    </r>
    <r>
      <rPr>
        <sz val="18"/>
        <color theme="1"/>
        <rFont val="Arial"/>
        <family val="2"/>
      </rPr>
      <t>(6x HÜ, 3x Tsuki, 3x Yiurt)</t>
    </r>
  </si>
  <si>
    <r>
      <t xml:space="preserve">6
</t>
    </r>
    <r>
      <rPr>
        <sz val="18"/>
        <color theme="1"/>
        <rFont val="Arial"/>
        <family val="2"/>
      </rPr>
      <t>(1x Kasamatsu)</t>
    </r>
  </si>
  <si>
    <t>Sturz</t>
  </si>
  <si>
    <t>11 / 0</t>
  </si>
  <si>
    <t>7 / 7</t>
  </si>
  <si>
    <t>1 / 2</t>
  </si>
  <si>
    <t>1 / 3</t>
  </si>
  <si>
    <t>0</t>
  </si>
  <si>
    <t>Weiterer Bonus</t>
  </si>
  <si>
    <r>
      <t xml:space="preserve">2
</t>
    </r>
    <r>
      <rPr>
        <sz val="18"/>
        <color theme="1"/>
        <rFont val="Arial"/>
        <family val="2"/>
      </rPr>
      <t xml:space="preserve">(1x 2/1 Kosake; 1x Du 1/2) </t>
    </r>
  </si>
  <si>
    <t>1x fr. Rad-Spreiz</t>
  </si>
  <si>
    <t>Abgang C</t>
  </si>
  <si>
    <t>Abgang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</si>
</sst>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30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4"/>
      <color theme="1"/>
      <name val="Arial"/>
      <family val="2"/>
    </font>
    <font>
      <sz val="24"/>
      <name val="Arial"/>
      <family val="2"/>
    </font>
    <font>
      <sz val="48"/>
      <color theme="1"/>
      <name val="WAG Symbols"/>
      <family val="2"/>
    </font>
    <font>
      <sz val="48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WAG Symbols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4" borderId="16" xfId="0" applyFont="1" applyFill="1" applyBorder="1" applyAlignment="1">
      <alignment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2" fontId="5" fillId="0" borderId="5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0" fillId="0" borderId="0" xfId="0" applyNumberFormat="1"/>
    <xf numFmtId="2" fontId="0" fillId="0" borderId="0" xfId="0" applyNumberFormat="1"/>
    <xf numFmtId="164" fontId="10" fillId="0" borderId="0" xfId="0" applyNumberFormat="1" applyFont="1"/>
    <xf numFmtId="0" fontId="5" fillId="0" borderId="34" xfId="0" applyFont="1" applyBorder="1" applyAlignment="1">
      <alignment vertical="center" wrapText="1"/>
    </xf>
    <xf numFmtId="0" fontId="0" fillId="7" borderId="0" xfId="0" applyFill="1"/>
    <xf numFmtId="164" fontId="0" fillId="7" borderId="0" xfId="0" applyNumberFormat="1" applyFill="1"/>
    <xf numFmtId="0" fontId="5" fillId="0" borderId="35" xfId="0" applyFont="1" applyBorder="1" applyAlignment="1">
      <alignment horizontal="right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164" fontId="12" fillId="4" borderId="18" xfId="0" applyNumberFormat="1" applyFont="1" applyFill="1" applyBorder="1" applyAlignment="1">
      <alignment horizontal="center" vertical="center"/>
    </xf>
    <xf numFmtId="164" fontId="12" fillId="4" borderId="25" xfId="0" applyNumberFormat="1" applyFont="1" applyFill="1" applyBorder="1" applyAlignment="1">
      <alignment horizontal="center" vertical="center"/>
    </xf>
    <xf numFmtId="164" fontId="12" fillId="4" borderId="26" xfId="0" applyNumberFormat="1" applyFont="1" applyFill="1" applyBorder="1" applyAlignment="1">
      <alignment horizontal="center" vertical="center"/>
    </xf>
    <xf numFmtId="164" fontId="12" fillId="5" borderId="18" xfId="0" applyNumberFormat="1" applyFont="1" applyFill="1" applyBorder="1" applyAlignment="1">
      <alignment horizontal="center" vertical="center"/>
    </xf>
    <xf numFmtId="164" fontId="12" fillId="5" borderId="25" xfId="0" applyNumberFormat="1" applyFont="1" applyFill="1" applyBorder="1" applyAlignment="1">
      <alignment horizontal="center" vertical="center"/>
    </xf>
    <xf numFmtId="164" fontId="12" fillId="5" borderId="26" xfId="0" applyNumberFormat="1" applyFont="1" applyFill="1" applyBorder="1" applyAlignment="1">
      <alignment horizontal="center" vertical="center"/>
    </xf>
    <xf numFmtId="164" fontId="12" fillId="3" borderId="18" xfId="0" applyNumberFormat="1" applyFont="1" applyFill="1" applyBorder="1" applyAlignment="1">
      <alignment horizontal="center" vertical="center"/>
    </xf>
    <xf numFmtId="164" fontId="12" fillId="3" borderId="25" xfId="0" applyNumberFormat="1" applyFont="1" applyFill="1" applyBorder="1" applyAlignment="1">
      <alignment horizontal="center" vertical="center"/>
    </xf>
    <xf numFmtId="164" fontId="12" fillId="3" borderId="26" xfId="0" applyNumberFormat="1" applyFont="1" applyFill="1" applyBorder="1" applyAlignment="1">
      <alignment horizontal="center" vertical="center"/>
    </xf>
    <xf numFmtId="164" fontId="12" fillId="6" borderId="18" xfId="0" applyNumberFormat="1" applyFont="1" applyFill="1" applyBorder="1" applyAlignment="1">
      <alignment horizontal="center" vertical="center"/>
    </xf>
    <xf numFmtId="164" fontId="12" fillId="6" borderId="25" xfId="0" applyNumberFormat="1" applyFont="1" applyFill="1" applyBorder="1" applyAlignment="1">
      <alignment horizontal="center" vertical="center"/>
    </xf>
    <xf numFmtId="164" fontId="12" fillId="6" borderId="26" xfId="0" applyNumberFormat="1" applyFont="1" applyFill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4" borderId="27" xfId="0" applyNumberFormat="1" applyFont="1" applyFill="1" applyBorder="1" applyAlignment="1">
      <alignment horizontal="center" vertical="center"/>
    </xf>
    <xf numFmtId="164" fontId="12" fillId="5" borderId="17" xfId="0" applyNumberFormat="1" applyFont="1" applyFill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horizontal="center" vertical="center"/>
    </xf>
    <xf numFmtId="164" fontId="12" fillId="5" borderId="27" xfId="0" applyNumberFormat="1" applyFont="1" applyFill="1" applyBorder="1" applyAlignment="1">
      <alignment horizontal="center" vertical="center"/>
    </xf>
    <xf numFmtId="164" fontId="12" fillId="3" borderId="17" xfId="0" applyNumberFormat="1" applyFont="1" applyFill="1" applyBorder="1" applyAlignment="1">
      <alignment horizontal="center" vertical="center"/>
    </xf>
    <xf numFmtId="164" fontId="12" fillId="3" borderId="23" xfId="0" applyNumberFormat="1" applyFont="1" applyFill="1" applyBorder="1" applyAlignment="1">
      <alignment horizontal="center" vertical="center"/>
    </xf>
    <xf numFmtId="164" fontId="12" fillId="3" borderId="27" xfId="0" applyNumberFormat="1" applyFont="1" applyFill="1" applyBorder="1" applyAlignment="1">
      <alignment horizontal="center" vertical="center"/>
    </xf>
    <xf numFmtId="164" fontId="12" fillId="6" borderId="17" xfId="0" applyNumberFormat="1" applyFont="1" applyFill="1" applyBorder="1" applyAlignment="1">
      <alignment horizontal="center" vertical="center"/>
    </xf>
    <xf numFmtId="164" fontId="12" fillId="6" borderId="23" xfId="0" applyNumberFormat="1" applyFont="1" applyFill="1" applyBorder="1" applyAlignment="1">
      <alignment horizontal="center" vertical="center"/>
    </xf>
    <xf numFmtId="164" fontId="12" fillId="6" borderId="2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12" fillId="4" borderId="16" xfId="0" applyNumberFormat="1" applyFont="1" applyFill="1" applyBorder="1" applyAlignment="1">
      <alignment horizontal="center" vertical="center"/>
    </xf>
    <xf numFmtId="164" fontId="12" fillId="4" borderId="24" xfId="0" applyNumberFormat="1" applyFont="1" applyFill="1" applyBorder="1" applyAlignment="1">
      <alignment horizontal="center" vertical="center"/>
    </xf>
    <xf numFmtId="164" fontId="12" fillId="4" borderId="22" xfId="0" applyNumberFormat="1" applyFont="1" applyFill="1" applyBorder="1" applyAlignment="1">
      <alignment horizontal="center" vertical="center"/>
    </xf>
    <xf numFmtId="164" fontId="12" fillId="5" borderId="16" xfId="0" applyNumberFormat="1" applyFont="1" applyFill="1" applyBorder="1" applyAlignment="1">
      <alignment horizontal="center" vertical="center"/>
    </xf>
    <xf numFmtId="164" fontId="12" fillId="5" borderId="24" xfId="0" applyNumberFormat="1" applyFont="1" applyFill="1" applyBorder="1" applyAlignment="1">
      <alignment horizontal="center" vertical="center"/>
    </xf>
    <xf numFmtId="164" fontId="12" fillId="5" borderId="22" xfId="0" applyNumberFormat="1" applyFont="1" applyFill="1" applyBorder="1" applyAlignment="1">
      <alignment horizontal="center" vertical="center"/>
    </xf>
    <xf numFmtId="164" fontId="12" fillId="3" borderId="16" xfId="0" applyNumberFormat="1" applyFont="1" applyFill="1" applyBorder="1" applyAlignment="1">
      <alignment horizontal="center" vertical="center"/>
    </xf>
    <xf numFmtId="164" fontId="12" fillId="3" borderId="24" xfId="0" applyNumberFormat="1" applyFont="1" applyFill="1" applyBorder="1" applyAlignment="1">
      <alignment horizontal="center" vertical="center"/>
    </xf>
    <xf numFmtId="164" fontId="12" fillId="3" borderId="22" xfId="0" applyNumberFormat="1" applyFont="1" applyFill="1" applyBorder="1" applyAlignment="1">
      <alignment horizontal="center" vertical="center"/>
    </xf>
    <xf numFmtId="164" fontId="12" fillId="6" borderId="16" xfId="0" applyNumberFormat="1" applyFont="1" applyFill="1" applyBorder="1" applyAlignment="1">
      <alignment horizontal="center" vertical="center"/>
    </xf>
    <xf numFmtId="164" fontId="12" fillId="6" borderId="24" xfId="0" applyNumberFormat="1" applyFont="1" applyFill="1" applyBorder="1" applyAlignment="1">
      <alignment horizontal="center" vertical="center"/>
    </xf>
    <xf numFmtId="164" fontId="12" fillId="6" borderId="22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49" fontId="12" fillId="3" borderId="16" xfId="0" applyNumberFormat="1" applyFont="1" applyFill="1" applyBorder="1" applyAlignment="1">
      <alignment horizontal="center" vertical="center"/>
    </xf>
    <xf numFmtId="49" fontId="12" fillId="3" borderId="24" xfId="0" applyNumberFormat="1" applyFont="1" applyFill="1" applyBorder="1" applyAlignment="1">
      <alignment horizontal="center" vertical="center"/>
    </xf>
    <xf numFmtId="49" fontId="12" fillId="3" borderId="22" xfId="0" applyNumberFormat="1" applyFont="1" applyFill="1" applyBorder="1" applyAlignment="1">
      <alignment horizontal="center" vertical="center"/>
    </xf>
    <xf numFmtId="49" fontId="12" fillId="6" borderId="16" xfId="0" applyNumberFormat="1" applyFont="1" applyFill="1" applyBorder="1" applyAlignment="1">
      <alignment horizontal="center" vertical="center"/>
    </xf>
    <xf numFmtId="49" fontId="12" fillId="6" borderId="24" xfId="0" applyNumberFormat="1" applyFont="1" applyFill="1" applyBorder="1" applyAlignment="1">
      <alignment horizontal="center" vertical="center"/>
    </xf>
    <xf numFmtId="49" fontId="12" fillId="6" borderId="22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49" fontId="12" fillId="6" borderId="17" xfId="0" applyNumberFormat="1" applyFont="1" applyFill="1" applyBorder="1" applyAlignment="1">
      <alignment horizontal="center" vertical="center"/>
    </xf>
    <xf numFmtId="49" fontId="12" fillId="6" borderId="23" xfId="0" applyNumberFormat="1" applyFont="1" applyFill="1" applyBorder="1" applyAlignment="1">
      <alignment horizontal="center" vertical="center"/>
    </xf>
    <xf numFmtId="49" fontId="12" fillId="6" borderId="27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/>
    </xf>
    <xf numFmtId="49" fontId="12" fillId="3" borderId="25" xfId="0" applyNumberFormat="1" applyFont="1" applyFill="1" applyBorder="1" applyAlignment="1">
      <alignment horizontal="center" vertical="center"/>
    </xf>
    <xf numFmtId="49" fontId="12" fillId="3" borderId="26" xfId="0" applyNumberFormat="1" applyFont="1" applyFill="1" applyBorder="1" applyAlignment="1">
      <alignment horizontal="center" vertical="center"/>
    </xf>
    <xf numFmtId="49" fontId="12" fillId="6" borderId="18" xfId="0" applyNumberFormat="1" applyFont="1" applyFill="1" applyBorder="1" applyAlignment="1">
      <alignment horizontal="center" vertical="center"/>
    </xf>
    <xf numFmtId="49" fontId="12" fillId="6" borderId="25" xfId="0" applyNumberFormat="1" applyFont="1" applyFill="1" applyBorder="1" applyAlignment="1">
      <alignment horizontal="center" vertical="center"/>
    </xf>
    <xf numFmtId="49" fontId="12" fillId="6" borderId="26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2" fontId="12" fillId="4" borderId="16" xfId="0" applyNumberFormat="1" applyFont="1" applyFill="1" applyBorder="1" applyAlignment="1">
      <alignment horizontal="center" vertical="center"/>
    </xf>
    <xf numFmtId="2" fontId="12" fillId="5" borderId="16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2" fontId="12" fillId="6" borderId="16" xfId="0" applyNumberFormat="1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2" fontId="12" fillId="4" borderId="17" xfId="0" applyNumberFormat="1" applyFont="1" applyFill="1" applyBorder="1" applyAlignment="1">
      <alignment horizontal="center" vertical="center"/>
    </xf>
    <xf numFmtId="2" fontId="12" fillId="5" borderId="17" xfId="0" applyNumberFormat="1" applyFont="1" applyFill="1" applyBorder="1" applyAlignment="1">
      <alignment horizontal="center" vertical="center"/>
    </xf>
    <xf numFmtId="2" fontId="12" fillId="3" borderId="17" xfId="0" applyNumberFormat="1" applyFont="1" applyFill="1" applyBorder="1" applyAlignment="1">
      <alignment horizontal="center" vertical="center"/>
    </xf>
    <xf numFmtId="2" fontId="12" fillId="6" borderId="17" xfId="0" applyNumberFormat="1" applyFont="1" applyFill="1" applyBorder="1" applyAlignment="1">
      <alignment horizontal="center" vertical="center"/>
    </xf>
    <xf numFmtId="2" fontId="12" fillId="6" borderId="23" xfId="0" applyNumberFormat="1" applyFont="1" applyFill="1" applyBorder="1" applyAlignment="1">
      <alignment horizontal="center" vertical="center"/>
    </xf>
    <xf numFmtId="2" fontId="12" fillId="6" borderId="27" xfId="0" applyNumberFormat="1" applyFont="1" applyFill="1" applyBorder="1" applyAlignment="1">
      <alignment horizontal="center" vertical="center"/>
    </xf>
    <xf numFmtId="2" fontId="12" fillId="4" borderId="18" xfId="0" applyNumberFormat="1" applyFont="1" applyFill="1" applyBorder="1" applyAlignment="1">
      <alignment horizontal="center" vertical="center"/>
    </xf>
    <xf numFmtId="2" fontId="12" fillId="5" borderId="18" xfId="0" applyNumberFormat="1" applyFont="1" applyFill="1" applyBorder="1" applyAlignment="1">
      <alignment horizontal="center" vertical="center"/>
    </xf>
    <xf numFmtId="2" fontId="12" fillId="3" borderId="18" xfId="0" applyNumberFormat="1" applyFont="1" applyFill="1" applyBorder="1" applyAlignment="1">
      <alignment horizontal="center" vertical="center"/>
    </xf>
    <xf numFmtId="2" fontId="12" fillId="6" borderId="18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2" fontId="12" fillId="5" borderId="23" xfId="0" applyNumberFormat="1" applyFont="1" applyFill="1" applyBorder="1" applyAlignment="1">
      <alignment horizontal="center" vertical="center"/>
    </xf>
    <xf numFmtId="2" fontId="12" fillId="5" borderId="27" xfId="0" applyNumberFormat="1" applyFont="1" applyFill="1" applyBorder="1" applyAlignment="1">
      <alignment horizontal="center" vertical="center"/>
    </xf>
    <xf numFmtId="2" fontId="12" fillId="3" borderId="23" xfId="0" applyNumberFormat="1" applyFont="1" applyFill="1" applyBorder="1" applyAlignment="1">
      <alignment horizontal="center" vertical="center"/>
    </xf>
    <xf numFmtId="2" fontId="12" fillId="3" borderId="2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top"/>
    </xf>
    <xf numFmtId="0" fontId="15" fillId="5" borderId="23" xfId="0" applyFont="1" applyFill="1" applyBorder="1" applyAlignment="1">
      <alignment horizontal="center" vertical="top"/>
    </xf>
    <xf numFmtId="0" fontId="15" fillId="5" borderId="27" xfId="0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center" vertical="top" wrapText="1"/>
    </xf>
    <xf numFmtId="0" fontId="15" fillId="3" borderId="23" xfId="0" applyFont="1" applyFill="1" applyBorder="1" applyAlignment="1">
      <alignment horizontal="center" vertical="top"/>
    </xf>
    <xf numFmtId="0" fontId="15" fillId="3" borderId="27" xfId="0" applyFont="1" applyFill="1" applyBorder="1" applyAlignment="1">
      <alignment horizontal="center" vertical="top"/>
    </xf>
    <xf numFmtId="0" fontId="14" fillId="6" borderId="17" xfId="0" applyFont="1" applyFill="1" applyBorder="1" applyAlignment="1">
      <alignment horizontal="center" vertical="top" wrapText="1"/>
    </xf>
    <xf numFmtId="0" fontId="15" fillId="6" borderId="23" xfId="0" applyFont="1" applyFill="1" applyBorder="1" applyAlignment="1">
      <alignment horizontal="center" vertical="top"/>
    </xf>
    <xf numFmtId="0" fontId="15" fillId="6" borderId="27" xfId="0" applyFont="1" applyFill="1" applyBorder="1" applyAlignment="1">
      <alignment horizontal="center" vertical="top"/>
    </xf>
    <xf numFmtId="0" fontId="11" fillId="5" borderId="17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2" fontId="12" fillId="4" borderId="23" xfId="0" applyNumberFormat="1" applyFont="1" applyFill="1" applyBorder="1" applyAlignment="1">
      <alignment horizontal="center" vertical="center"/>
    </xf>
    <xf numFmtId="2" fontId="12" fillId="4" borderId="27" xfId="0" applyNumberFormat="1" applyFont="1" applyFill="1" applyBorder="1" applyAlignment="1">
      <alignment horizontal="center" vertical="center"/>
    </xf>
    <xf numFmtId="0" fontId="14" fillId="5" borderId="23" xfId="0" applyFont="1" applyFill="1" applyBorder="1" applyAlignment="1">
      <alignment horizontal="center" vertical="top" wrapText="1"/>
    </xf>
    <xf numFmtId="0" fontId="14" fillId="3" borderId="23" xfId="0" applyFont="1" applyFill="1" applyBorder="1" applyAlignment="1">
      <alignment horizontal="center" vertical="top" wrapText="1"/>
    </xf>
    <xf numFmtId="0" fontId="14" fillId="5" borderId="17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/>
    </xf>
    <xf numFmtId="0" fontId="15" fillId="5" borderId="25" xfId="0" applyFont="1" applyFill="1" applyBorder="1" applyAlignment="1">
      <alignment horizontal="center"/>
    </xf>
    <xf numFmtId="0" fontId="15" fillId="5" borderId="26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2" fillId="4" borderId="25" xfId="0" applyNumberFormat="1" applyFont="1" applyFill="1" applyBorder="1" applyAlignment="1">
      <alignment horizontal="center" vertical="center"/>
    </xf>
    <xf numFmtId="2" fontId="12" fillId="4" borderId="26" xfId="0" applyNumberFormat="1" applyFont="1" applyFill="1" applyBorder="1" applyAlignment="1">
      <alignment horizontal="center" vertical="center"/>
    </xf>
    <xf numFmtId="2" fontId="12" fillId="5" borderId="25" xfId="0" applyNumberFormat="1" applyFont="1" applyFill="1" applyBorder="1" applyAlignment="1">
      <alignment horizontal="center" vertical="center"/>
    </xf>
    <xf numFmtId="2" fontId="12" fillId="5" borderId="26" xfId="0" applyNumberFormat="1" applyFont="1" applyFill="1" applyBorder="1" applyAlignment="1">
      <alignment horizontal="center" vertical="center"/>
    </xf>
    <xf numFmtId="2" fontId="12" fillId="3" borderId="25" xfId="0" applyNumberFormat="1" applyFont="1" applyFill="1" applyBorder="1" applyAlignment="1">
      <alignment horizontal="center" vertical="center"/>
    </xf>
    <xf numFmtId="2" fontId="12" fillId="3" borderId="26" xfId="0" applyNumberFormat="1" applyFont="1" applyFill="1" applyBorder="1" applyAlignment="1">
      <alignment horizontal="center" vertical="center"/>
    </xf>
    <xf numFmtId="2" fontId="12" fillId="6" borderId="25" xfId="0" applyNumberFormat="1" applyFont="1" applyFill="1" applyBorder="1" applyAlignment="1">
      <alignment horizontal="center" vertical="center"/>
    </xf>
    <xf numFmtId="2" fontId="12" fillId="6" borderId="26" xfId="0" applyNumberFormat="1" applyFont="1" applyFill="1" applyBorder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/>
    </xf>
    <xf numFmtId="2" fontId="12" fillId="4" borderId="22" xfId="0" applyNumberFormat="1" applyFont="1" applyFill="1" applyBorder="1" applyAlignment="1">
      <alignment horizontal="center" vertical="center"/>
    </xf>
    <xf numFmtId="2" fontId="12" fillId="5" borderId="24" xfId="0" applyNumberFormat="1" applyFont="1" applyFill="1" applyBorder="1" applyAlignment="1">
      <alignment horizontal="center" vertical="center"/>
    </xf>
    <xf numFmtId="2" fontId="12" fillId="5" borderId="22" xfId="0" applyNumberFormat="1" applyFont="1" applyFill="1" applyBorder="1" applyAlignment="1">
      <alignment horizontal="center" vertical="center"/>
    </xf>
    <xf numFmtId="2" fontId="12" fillId="3" borderId="24" xfId="0" applyNumberFormat="1" applyFont="1" applyFill="1" applyBorder="1" applyAlignment="1">
      <alignment horizontal="center" vertical="center"/>
    </xf>
    <xf numFmtId="2" fontId="12" fillId="3" borderId="22" xfId="0" applyNumberFormat="1" applyFont="1" applyFill="1" applyBorder="1" applyAlignment="1">
      <alignment horizontal="center" vertical="center"/>
    </xf>
    <xf numFmtId="2" fontId="12" fillId="6" borderId="24" xfId="0" applyNumberFormat="1" applyFont="1" applyFill="1" applyBorder="1" applyAlignment="1">
      <alignment horizontal="center" vertical="center"/>
    </xf>
    <xf numFmtId="2" fontId="12" fillId="6" borderId="22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33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top"/>
    </xf>
    <xf numFmtId="0" fontId="12" fillId="3" borderId="27" xfId="0" applyFont="1" applyFill="1" applyBorder="1" applyAlignment="1">
      <alignment horizontal="center" vertical="top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2" fillId="4" borderId="21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opLeftCell="A23" zoomScale="70" zoomScaleNormal="70" zoomScalePageLayoutView="70" workbookViewId="0">
      <selection activeCell="H17" sqref="H17:M17"/>
    </sheetView>
  </sheetViews>
  <sheetFormatPr baseColWidth="10" defaultRowHeight="15"/>
  <cols>
    <col min="1" max="1" width="37.83203125" customWidth="1"/>
    <col min="2" max="13" width="14.6640625" customWidth="1"/>
  </cols>
  <sheetData>
    <row r="1" spans="1:15" s="1" customFormat="1" ht="42" customHeight="1">
      <c r="A1" s="4" t="s">
        <v>81</v>
      </c>
      <c r="B1" s="3"/>
      <c r="C1" s="3"/>
      <c r="D1" s="3"/>
      <c r="E1" s="130" t="s">
        <v>16</v>
      </c>
      <c r="F1" s="130"/>
      <c r="G1" s="130"/>
      <c r="H1" s="3"/>
      <c r="I1" s="3"/>
      <c r="J1" s="3"/>
      <c r="K1" s="3"/>
      <c r="L1" s="3"/>
      <c r="M1" s="3"/>
    </row>
    <row r="2" spans="1:15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s="1" customFormat="1" ht="50" customHeight="1">
      <c r="A3" s="5" t="s">
        <v>0</v>
      </c>
      <c r="B3" s="131">
        <v>12</v>
      </c>
      <c r="C3" s="132"/>
      <c r="D3" s="133"/>
      <c r="E3" s="134">
        <v>13</v>
      </c>
      <c r="F3" s="135"/>
      <c r="G3" s="136"/>
      <c r="H3" s="137">
        <v>14</v>
      </c>
      <c r="I3" s="138"/>
      <c r="J3" s="139"/>
      <c r="K3" s="140">
        <v>15</v>
      </c>
      <c r="L3" s="141"/>
      <c r="M3" s="142"/>
    </row>
    <row r="4" spans="1:15" s="1" customFormat="1" ht="50" customHeight="1" thickBot="1">
      <c r="A4" s="6" t="s">
        <v>27</v>
      </c>
      <c r="B4" s="118">
        <v>30</v>
      </c>
      <c r="C4" s="119"/>
      <c r="D4" s="120"/>
      <c r="E4" s="121">
        <v>17</v>
      </c>
      <c r="F4" s="122"/>
      <c r="G4" s="123"/>
      <c r="H4" s="124">
        <v>22</v>
      </c>
      <c r="I4" s="125"/>
      <c r="J4" s="126"/>
      <c r="K4" s="127">
        <v>10</v>
      </c>
      <c r="L4" s="128"/>
      <c r="M4" s="129"/>
    </row>
    <row r="5" spans="1:15" s="1" customFormat="1" ht="40" customHeight="1" thickBot="1">
      <c r="A5" s="103" t="s">
        <v>57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5" s="1" customFormat="1" ht="50" customHeight="1">
      <c r="A6" s="5" t="s">
        <v>17</v>
      </c>
      <c r="B6" s="273" t="s">
        <v>82</v>
      </c>
      <c r="C6" s="162"/>
      <c r="D6" s="163"/>
      <c r="E6" s="164">
        <v>2</v>
      </c>
      <c r="F6" s="165"/>
      <c r="G6" s="166"/>
      <c r="H6" s="143"/>
      <c r="I6" s="144"/>
      <c r="J6" s="145"/>
      <c r="K6" s="146"/>
      <c r="L6" s="147"/>
      <c r="M6" s="148"/>
    </row>
    <row r="7" spans="1:15" s="1" customFormat="1" ht="50" customHeight="1">
      <c r="A7" s="9" t="s">
        <v>18</v>
      </c>
      <c r="B7" s="149">
        <v>1</v>
      </c>
      <c r="C7" s="150"/>
      <c r="D7" s="151"/>
      <c r="E7" s="152">
        <v>1</v>
      </c>
      <c r="F7" s="153"/>
      <c r="G7" s="154"/>
      <c r="H7" s="155" t="s">
        <v>58</v>
      </c>
      <c r="I7" s="156"/>
      <c r="J7" s="157"/>
      <c r="K7" s="158" t="s">
        <v>58</v>
      </c>
      <c r="L7" s="159"/>
      <c r="M7" s="160"/>
    </row>
    <row r="8" spans="1:15" s="1" customFormat="1" ht="51" customHeight="1">
      <c r="A8" s="47" t="s">
        <v>19</v>
      </c>
      <c r="B8" s="274" t="s">
        <v>83</v>
      </c>
      <c r="C8" s="150"/>
      <c r="D8" s="151"/>
      <c r="E8" s="152">
        <v>13</v>
      </c>
      <c r="F8" s="153"/>
      <c r="G8" s="154"/>
      <c r="H8" s="155" t="s">
        <v>85</v>
      </c>
      <c r="I8" s="156"/>
      <c r="J8" s="157"/>
      <c r="K8" s="158" t="s">
        <v>87</v>
      </c>
      <c r="L8" s="159"/>
      <c r="M8" s="160"/>
    </row>
    <row r="9" spans="1:15" s="1" customFormat="1" ht="50" customHeight="1">
      <c r="A9" s="43" t="s">
        <v>20</v>
      </c>
      <c r="B9" s="149">
        <v>11</v>
      </c>
      <c r="C9" s="150"/>
      <c r="D9" s="151"/>
      <c r="E9" s="152">
        <v>2</v>
      </c>
      <c r="F9" s="153"/>
      <c r="G9" s="154"/>
      <c r="H9" s="155" t="s">
        <v>86</v>
      </c>
      <c r="I9" s="156"/>
      <c r="J9" s="157"/>
      <c r="K9" s="158" t="s">
        <v>88</v>
      </c>
      <c r="L9" s="159"/>
      <c r="M9" s="160"/>
    </row>
    <row r="10" spans="1:15" s="1" customFormat="1" ht="50" customHeight="1" thickBot="1">
      <c r="A10" s="9" t="s">
        <v>21</v>
      </c>
      <c r="B10" s="118"/>
      <c r="C10" s="119"/>
      <c r="D10" s="120"/>
      <c r="E10" s="121"/>
      <c r="F10" s="122"/>
      <c r="G10" s="123"/>
      <c r="H10" s="173" t="s">
        <v>59</v>
      </c>
      <c r="I10" s="174"/>
      <c r="J10" s="175"/>
      <c r="K10" s="176" t="s">
        <v>89</v>
      </c>
      <c r="L10" s="177"/>
      <c r="M10" s="178"/>
    </row>
    <row r="11" spans="1:15" s="1" customFormat="1" ht="40" customHeight="1" thickBot="1">
      <c r="A11" s="179" t="s">
        <v>56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1"/>
    </row>
    <row r="12" spans="1:15" s="1" customFormat="1" ht="50" customHeight="1">
      <c r="A12" s="13" t="s">
        <v>55</v>
      </c>
      <c r="B12" s="211"/>
      <c r="C12" s="212"/>
      <c r="D12" s="212"/>
      <c r="E12" s="212"/>
      <c r="F12" s="212"/>
      <c r="G12" s="213"/>
      <c r="H12" s="167">
        <v>9</v>
      </c>
      <c r="I12" s="168"/>
      <c r="J12" s="169"/>
      <c r="K12" s="170">
        <v>8</v>
      </c>
      <c r="L12" s="171"/>
      <c r="M12" s="172"/>
    </row>
    <row r="13" spans="1:15" s="1" customFormat="1" ht="50" customHeight="1" thickBot="1">
      <c r="A13" s="13" t="s">
        <v>54</v>
      </c>
      <c r="B13" s="214"/>
      <c r="C13" s="215"/>
      <c r="D13" s="215"/>
      <c r="E13" s="215"/>
      <c r="F13" s="215"/>
      <c r="G13" s="216"/>
      <c r="H13" s="167">
        <v>3</v>
      </c>
      <c r="I13" s="168"/>
      <c r="J13" s="169"/>
      <c r="K13" s="170">
        <v>4</v>
      </c>
      <c r="L13" s="171"/>
      <c r="M13" s="172"/>
      <c r="O13" s="1" t="s">
        <v>59</v>
      </c>
    </row>
    <row r="14" spans="1:15" s="1" customFormat="1" ht="40" customHeight="1" thickBot="1">
      <c r="A14" s="190" t="s">
        <v>30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1:15" s="1" customFormat="1" ht="50" customHeight="1">
      <c r="A15" s="5" t="s">
        <v>8</v>
      </c>
      <c r="B15" s="161">
        <v>1</v>
      </c>
      <c r="C15" s="162"/>
      <c r="D15" s="163"/>
      <c r="E15" s="164"/>
      <c r="F15" s="165"/>
      <c r="G15" s="166"/>
      <c r="H15" s="199">
        <v>1</v>
      </c>
      <c r="I15" s="185"/>
      <c r="J15" s="186"/>
      <c r="K15" s="200">
        <v>1</v>
      </c>
      <c r="L15" s="188"/>
      <c r="M15" s="189"/>
    </row>
    <row r="16" spans="1:15" s="1" customFormat="1" ht="50" customHeight="1">
      <c r="A16" s="9" t="s">
        <v>84</v>
      </c>
      <c r="B16" s="61"/>
      <c r="C16" s="62">
        <v>3</v>
      </c>
      <c r="D16" s="63"/>
      <c r="E16" s="64"/>
      <c r="F16" s="65">
        <v>2</v>
      </c>
      <c r="G16" s="66"/>
      <c r="H16" s="275"/>
      <c r="I16" s="276">
        <v>2</v>
      </c>
      <c r="J16" s="276"/>
      <c r="K16" s="277"/>
      <c r="L16" s="277">
        <v>1</v>
      </c>
      <c r="M16" s="278"/>
    </row>
    <row r="17" spans="1:13" s="1" customFormat="1" ht="50" customHeight="1" thickBot="1">
      <c r="A17" s="46" t="s">
        <v>53</v>
      </c>
      <c r="B17" s="193">
        <v>14</v>
      </c>
      <c r="C17" s="194"/>
      <c r="D17" s="195"/>
      <c r="E17" s="196">
        <v>3</v>
      </c>
      <c r="F17" s="197"/>
      <c r="G17" s="198"/>
      <c r="H17" s="214"/>
      <c r="I17" s="215"/>
      <c r="J17" s="215"/>
      <c r="K17" s="215"/>
      <c r="L17" s="215"/>
      <c r="M17" s="216"/>
    </row>
    <row r="18" spans="1:13" s="1" customFormat="1" ht="40" customHeight="1" thickBot="1">
      <c r="A18" s="103" t="s">
        <v>31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" customFormat="1" ht="50" customHeight="1">
      <c r="A19" s="10" t="s">
        <v>23</v>
      </c>
      <c r="B19" s="182"/>
      <c r="C19" s="162"/>
      <c r="D19" s="163"/>
      <c r="E19" s="183"/>
      <c r="F19" s="165"/>
      <c r="G19" s="166"/>
      <c r="H19" s="184"/>
      <c r="I19" s="185"/>
      <c r="J19" s="186"/>
      <c r="K19" s="187"/>
      <c r="L19" s="188"/>
      <c r="M19" s="189"/>
    </row>
    <row r="20" spans="1:13" s="1" customFormat="1" ht="50" customHeight="1">
      <c r="A20" s="11" t="s">
        <v>24</v>
      </c>
      <c r="B20" s="201"/>
      <c r="C20" s="150"/>
      <c r="D20" s="151"/>
      <c r="E20" s="202"/>
      <c r="F20" s="153"/>
      <c r="G20" s="154"/>
      <c r="H20" s="203"/>
      <c r="I20" s="168"/>
      <c r="J20" s="169"/>
      <c r="K20" s="204"/>
      <c r="L20" s="205"/>
      <c r="M20" s="206"/>
    </row>
    <row r="21" spans="1:13" s="1" customFormat="1" ht="50" customHeight="1" thickBot="1">
      <c r="A21" s="42" t="s">
        <v>69</v>
      </c>
      <c r="B21" s="207"/>
      <c r="C21" s="249"/>
      <c r="D21" s="250"/>
      <c r="E21" s="208"/>
      <c r="F21" s="251"/>
      <c r="G21" s="252"/>
      <c r="H21" s="209"/>
      <c r="I21" s="253"/>
      <c r="J21" s="254"/>
      <c r="K21" s="210"/>
      <c r="L21" s="255"/>
      <c r="M21" s="256"/>
    </row>
    <row r="22" spans="1:13" s="1" customFormat="1" ht="40" customHeight="1" thickBot="1">
      <c r="A22" s="103" t="s">
        <v>32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s="1" customFormat="1" ht="50" customHeight="1">
      <c r="A23" s="10" t="s">
        <v>25</v>
      </c>
      <c r="B23" s="106"/>
      <c r="C23" s="107"/>
      <c r="D23" s="108"/>
      <c r="E23" s="109"/>
      <c r="F23" s="110"/>
      <c r="G23" s="111"/>
      <c r="H23" s="112"/>
      <c r="I23" s="113"/>
      <c r="J23" s="114"/>
      <c r="K23" s="115"/>
      <c r="L23" s="116"/>
      <c r="M23" s="117"/>
    </row>
    <row r="24" spans="1:13" s="1" customFormat="1" ht="50" customHeight="1">
      <c r="A24" s="11" t="s">
        <v>26</v>
      </c>
      <c r="B24" s="91"/>
      <c r="C24" s="92"/>
      <c r="D24" s="93"/>
      <c r="E24" s="94"/>
      <c r="F24" s="95"/>
      <c r="G24" s="96"/>
      <c r="H24" s="97"/>
      <c r="I24" s="98"/>
      <c r="J24" s="99"/>
      <c r="K24" s="100"/>
      <c r="L24" s="101"/>
      <c r="M24" s="102"/>
    </row>
    <row r="25" spans="1:13" s="1" customFormat="1" ht="50" customHeight="1">
      <c r="A25" s="51" t="s">
        <v>71</v>
      </c>
      <c r="B25" s="91"/>
      <c r="C25" s="92"/>
      <c r="D25" s="93"/>
      <c r="E25" s="94"/>
      <c r="F25" s="95"/>
      <c r="G25" s="96"/>
      <c r="H25" s="97"/>
      <c r="I25" s="98"/>
      <c r="J25" s="99"/>
      <c r="K25" s="100"/>
      <c r="L25" s="101"/>
      <c r="M25" s="102"/>
    </row>
    <row r="26" spans="1:13" s="1" customFormat="1" ht="50" customHeight="1" thickBot="1">
      <c r="A26" s="42" t="s">
        <v>43</v>
      </c>
      <c r="B26" s="79"/>
      <c r="C26" s="80"/>
      <c r="D26" s="81"/>
      <c r="E26" s="82"/>
      <c r="F26" s="83"/>
      <c r="G26" s="84"/>
      <c r="H26" s="85"/>
      <c r="I26" s="86"/>
      <c r="J26" s="87"/>
      <c r="K26" s="88"/>
      <c r="L26" s="89"/>
      <c r="M26" s="90"/>
    </row>
    <row r="27" spans="1:13" ht="39" customHeight="1" thickBot="1">
      <c r="A27" s="103" t="s">
        <v>74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3" ht="48.75" customHeight="1">
      <c r="A28" s="10" t="s">
        <v>75</v>
      </c>
      <c r="B28" s="106"/>
      <c r="C28" s="107"/>
      <c r="D28" s="108"/>
      <c r="E28" s="109"/>
      <c r="F28" s="110"/>
      <c r="G28" s="111"/>
      <c r="H28" s="112"/>
      <c r="I28" s="113"/>
      <c r="J28" s="114"/>
      <c r="K28" s="115"/>
      <c r="L28" s="116"/>
      <c r="M28" s="117"/>
    </row>
    <row r="29" spans="1:13" ht="48.75" customHeight="1">
      <c r="A29" s="11" t="s">
        <v>76</v>
      </c>
      <c r="B29" s="91"/>
      <c r="C29" s="92"/>
      <c r="D29" s="93"/>
      <c r="E29" s="94"/>
      <c r="F29" s="95"/>
      <c r="G29" s="96"/>
      <c r="H29" s="97"/>
      <c r="I29" s="98"/>
      <c r="J29" s="99"/>
      <c r="K29" s="100"/>
      <c r="L29" s="101"/>
      <c r="M29" s="102"/>
    </row>
    <row r="30" spans="1:13" ht="48.75" customHeight="1">
      <c r="A30" s="51" t="s">
        <v>77</v>
      </c>
      <c r="B30" s="91"/>
      <c r="C30" s="92"/>
      <c r="D30" s="93"/>
      <c r="E30" s="94"/>
      <c r="F30" s="95"/>
      <c r="G30" s="96"/>
      <c r="H30" s="97"/>
      <c r="I30" s="98"/>
      <c r="J30" s="99"/>
      <c r="K30" s="100"/>
      <c r="L30" s="101"/>
      <c r="M30" s="102"/>
    </row>
    <row r="31" spans="1:13" ht="48.75" customHeight="1" thickBot="1">
      <c r="A31" s="42" t="s">
        <v>78</v>
      </c>
      <c r="B31" s="79"/>
      <c r="C31" s="80"/>
      <c r="D31" s="81"/>
      <c r="E31" s="82"/>
      <c r="F31" s="83"/>
      <c r="G31" s="84"/>
      <c r="H31" s="85"/>
      <c r="I31" s="86"/>
      <c r="J31" s="87"/>
      <c r="K31" s="88"/>
      <c r="L31" s="89"/>
      <c r="M31" s="90"/>
    </row>
  </sheetData>
  <mergeCells count="92">
    <mergeCell ref="B21:D21"/>
    <mergeCell ref="K21:M21"/>
    <mergeCell ref="H21:J21"/>
    <mergeCell ref="E21:G21"/>
    <mergeCell ref="H25:J25"/>
    <mergeCell ref="K25:M25"/>
    <mergeCell ref="B12:G12"/>
    <mergeCell ref="B13:G13"/>
    <mergeCell ref="B26:D26"/>
    <mergeCell ref="E26:G26"/>
    <mergeCell ref="H26:J26"/>
    <mergeCell ref="K26:M26"/>
    <mergeCell ref="H17:M17"/>
    <mergeCell ref="B25:D25"/>
    <mergeCell ref="E25:G25"/>
    <mergeCell ref="A22:M22"/>
    <mergeCell ref="B23:D23"/>
    <mergeCell ref="E23:G23"/>
    <mergeCell ref="H23:J23"/>
    <mergeCell ref="K23:M23"/>
    <mergeCell ref="B24:D24"/>
    <mergeCell ref="E24:G24"/>
    <mergeCell ref="H24:J24"/>
    <mergeCell ref="K24:M24"/>
    <mergeCell ref="B20:D20"/>
    <mergeCell ref="E20:G20"/>
    <mergeCell ref="H20:J20"/>
    <mergeCell ref="K20:M20"/>
    <mergeCell ref="B19:D19"/>
    <mergeCell ref="E19:G19"/>
    <mergeCell ref="H19:J19"/>
    <mergeCell ref="K19:M19"/>
    <mergeCell ref="A14:M14"/>
    <mergeCell ref="B17:D17"/>
    <mergeCell ref="E17:G17"/>
    <mergeCell ref="B15:D15"/>
    <mergeCell ref="E15:G15"/>
    <mergeCell ref="H15:J15"/>
    <mergeCell ref="K15:M15"/>
    <mergeCell ref="A18:M18"/>
    <mergeCell ref="B9:D9"/>
    <mergeCell ref="E9:G9"/>
    <mergeCell ref="H9:J9"/>
    <mergeCell ref="K9:M9"/>
    <mergeCell ref="H13:J13"/>
    <mergeCell ref="K13:M13"/>
    <mergeCell ref="B10:D10"/>
    <mergeCell ref="E10:G10"/>
    <mergeCell ref="H10:J10"/>
    <mergeCell ref="K10:M10"/>
    <mergeCell ref="A11:M11"/>
    <mergeCell ref="H12:J12"/>
    <mergeCell ref="K12:M12"/>
    <mergeCell ref="H6:J6"/>
    <mergeCell ref="K6:M6"/>
    <mergeCell ref="B8:D8"/>
    <mergeCell ref="E8:G8"/>
    <mergeCell ref="H8:J8"/>
    <mergeCell ref="K8:M8"/>
    <mergeCell ref="B7:D7"/>
    <mergeCell ref="E7:G7"/>
    <mergeCell ref="H7:J7"/>
    <mergeCell ref="K7:M7"/>
    <mergeCell ref="B6:D6"/>
    <mergeCell ref="E6:G6"/>
    <mergeCell ref="E1:G1"/>
    <mergeCell ref="B3:D3"/>
    <mergeCell ref="E3:G3"/>
    <mergeCell ref="H3:J3"/>
    <mergeCell ref="K3:M3"/>
    <mergeCell ref="B4:D4"/>
    <mergeCell ref="E4:G4"/>
    <mergeCell ref="H4:J4"/>
    <mergeCell ref="K4:M4"/>
    <mergeCell ref="A5:M5"/>
    <mergeCell ref="A27:M27"/>
    <mergeCell ref="B28:D28"/>
    <mergeCell ref="E28:G28"/>
    <mergeCell ref="H28:J28"/>
    <mergeCell ref="K28:M28"/>
    <mergeCell ref="B31:D31"/>
    <mergeCell ref="E31:G31"/>
    <mergeCell ref="H31:J31"/>
    <mergeCell ref="K31:M31"/>
    <mergeCell ref="B29:D29"/>
    <mergeCell ref="E29:G29"/>
    <mergeCell ref="H29:J29"/>
    <mergeCell ref="K29:M29"/>
    <mergeCell ref="B30:D30"/>
    <mergeCell ref="E30:G30"/>
    <mergeCell ref="H30:J30"/>
    <mergeCell ref="K30:M30"/>
  </mergeCells>
  <pageMargins left="0.7" right="0.7" top="0.78740157499999996" bottom="0.78740157499999996" header="0.3" footer="0.3"/>
  <pageSetup paperSize="9" scale="4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opLeftCell="A36" zoomScale="70" zoomScaleNormal="70" zoomScalePageLayoutView="70" workbookViewId="0">
      <selection activeCell="K4" sqref="K4:M4"/>
    </sheetView>
  </sheetViews>
  <sheetFormatPr baseColWidth="10" defaultRowHeight="15"/>
  <cols>
    <col min="1" max="1" width="37.83203125" customWidth="1"/>
    <col min="2" max="13" width="17.6640625" customWidth="1"/>
  </cols>
  <sheetData>
    <row r="1" spans="1:13" s="1" customFormat="1" ht="42" customHeight="1">
      <c r="A1" s="4" t="s">
        <v>81</v>
      </c>
      <c r="B1" s="3"/>
      <c r="C1" s="3"/>
      <c r="D1" s="3"/>
      <c r="E1" s="130" t="s">
        <v>15</v>
      </c>
      <c r="F1" s="130"/>
      <c r="G1" s="130"/>
      <c r="H1" s="3"/>
      <c r="I1" s="3"/>
      <c r="J1" s="3"/>
      <c r="K1" s="3"/>
      <c r="L1" s="3"/>
      <c r="M1" s="3"/>
    </row>
    <row r="2" spans="1:13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50" customHeight="1">
      <c r="A3" s="5" t="s">
        <v>0</v>
      </c>
      <c r="B3" s="131">
        <v>12</v>
      </c>
      <c r="C3" s="132"/>
      <c r="D3" s="133"/>
      <c r="E3" s="134">
        <v>13</v>
      </c>
      <c r="F3" s="135"/>
      <c r="G3" s="136"/>
      <c r="H3" s="137">
        <v>14</v>
      </c>
      <c r="I3" s="138"/>
      <c r="J3" s="139"/>
      <c r="K3" s="140">
        <v>15</v>
      </c>
      <c r="L3" s="141"/>
      <c r="M3" s="142"/>
    </row>
    <row r="4" spans="1:13" s="1" customFormat="1" ht="50" customHeight="1" thickBot="1">
      <c r="A4" s="6" t="s">
        <v>27</v>
      </c>
      <c r="B4" s="118">
        <v>29</v>
      </c>
      <c r="C4" s="119"/>
      <c r="D4" s="120"/>
      <c r="E4" s="121">
        <v>18</v>
      </c>
      <c r="F4" s="122"/>
      <c r="G4" s="123"/>
      <c r="H4" s="124">
        <v>22</v>
      </c>
      <c r="I4" s="125"/>
      <c r="J4" s="126"/>
      <c r="K4" s="127"/>
      <c r="L4" s="128"/>
      <c r="M4" s="129"/>
    </row>
    <row r="5" spans="1:13" s="1" customFormat="1" ht="40" customHeight="1" thickBot="1">
      <c r="A5" s="103" t="s">
        <v>41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s="1" customFormat="1" ht="50" customHeight="1">
      <c r="A6" s="7" t="s">
        <v>11</v>
      </c>
      <c r="B6" s="161"/>
      <c r="C6" s="162"/>
      <c r="D6" s="163"/>
      <c r="E6" s="164">
        <v>1</v>
      </c>
      <c r="F6" s="165"/>
      <c r="G6" s="166"/>
      <c r="H6" s="199">
        <v>13</v>
      </c>
      <c r="I6" s="185"/>
      <c r="J6" s="186"/>
      <c r="K6" s="200">
        <v>6</v>
      </c>
      <c r="L6" s="188"/>
      <c r="M6" s="189"/>
    </row>
    <row r="7" spans="1:13" s="1" customFormat="1" ht="50" customHeight="1">
      <c r="A7" s="13" t="s">
        <v>44</v>
      </c>
      <c r="B7" s="149"/>
      <c r="C7" s="150"/>
      <c r="D7" s="151"/>
      <c r="E7" s="152"/>
      <c r="F7" s="153"/>
      <c r="G7" s="154"/>
      <c r="H7" s="167">
        <v>14</v>
      </c>
      <c r="I7" s="168"/>
      <c r="J7" s="169"/>
      <c r="K7" s="170">
        <v>5</v>
      </c>
      <c r="L7" s="171"/>
      <c r="M7" s="172"/>
    </row>
    <row r="8" spans="1:13" s="1" customFormat="1" ht="50" customHeight="1">
      <c r="A8" s="8" t="s">
        <v>12</v>
      </c>
      <c r="B8" s="149">
        <v>4</v>
      </c>
      <c r="C8" s="150"/>
      <c r="D8" s="151"/>
      <c r="E8" s="152">
        <v>7</v>
      </c>
      <c r="F8" s="153"/>
      <c r="G8" s="154"/>
      <c r="H8" s="167">
        <v>14</v>
      </c>
      <c r="I8" s="168"/>
      <c r="J8" s="169"/>
      <c r="K8" s="170">
        <v>8</v>
      </c>
      <c r="L8" s="171"/>
      <c r="M8" s="172"/>
    </row>
    <row r="9" spans="1:13" s="1" customFormat="1" ht="50" customHeight="1" thickBot="1">
      <c r="A9" s="13" t="s">
        <v>45</v>
      </c>
      <c r="B9" s="118">
        <v>8</v>
      </c>
      <c r="C9" s="119"/>
      <c r="D9" s="120"/>
      <c r="E9" s="121">
        <v>9</v>
      </c>
      <c r="F9" s="122"/>
      <c r="G9" s="123"/>
      <c r="H9" s="124">
        <v>15</v>
      </c>
      <c r="I9" s="125"/>
      <c r="J9" s="126"/>
      <c r="K9" s="127">
        <v>5</v>
      </c>
      <c r="L9" s="128"/>
      <c r="M9" s="129"/>
    </row>
    <row r="10" spans="1:13" s="1" customFormat="1" ht="40" customHeight="1" thickBot="1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1" customFormat="1" ht="50" customHeight="1">
      <c r="A11" s="5" t="s">
        <v>3</v>
      </c>
      <c r="B11" s="161"/>
      <c r="C11" s="162"/>
      <c r="D11" s="163"/>
      <c r="E11" s="164"/>
      <c r="F11" s="165"/>
      <c r="G11" s="166"/>
      <c r="H11" s="199">
        <v>9</v>
      </c>
      <c r="I11" s="185"/>
      <c r="J11" s="186"/>
      <c r="K11" s="200">
        <v>5</v>
      </c>
      <c r="L11" s="188"/>
      <c r="M11" s="189"/>
    </row>
    <row r="12" spans="1:13" s="1" customFormat="1" ht="50" customHeight="1">
      <c r="A12" s="9" t="s">
        <v>4</v>
      </c>
      <c r="B12" s="149"/>
      <c r="C12" s="150"/>
      <c r="D12" s="151"/>
      <c r="E12" s="152">
        <v>1</v>
      </c>
      <c r="F12" s="153"/>
      <c r="G12" s="154"/>
      <c r="H12" s="167">
        <v>3</v>
      </c>
      <c r="I12" s="168"/>
      <c r="J12" s="169"/>
      <c r="K12" s="170">
        <v>1</v>
      </c>
      <c r="L12" s="171"/>
      <c r="M12" s="172"/>
    </row>
    <row r="13" spans="1:13" s="1" customFormat="1" ht="50" customHeight="1">
      <c r="A13" s="13" t="s">
        <v>5</v>
      </c>
      <c r="B13" s="149">
        <v>4</v>
      </c>
      <c r="C13" s="150"/>
      <c r="D13" s="151"/>
      <c r="E13" s="152">
        <v>6</v>
      </c>
      <c r="F13" s="153"/>
      <c r="G13" s="154"/>
      <c r="H13" s="167">
        <v>2</v>
      </c>
      <c r="I13" s="168"/>
      <c r="J13" s="169"/>
      <c r="K13" s="170">
        <v>2</v>
      </c>
      <c r="L13" s="171"/>
      <c r="M13" s="172"/>
    </row>
    <row r="14" spans="1:13" s="1" customFormat="1" ht="50" customHeight="1">
      <c r="A14" s="8" t="s">
        <v>6</v>
      </c>
      <c r="B14" s="149">
        <v>5</v>
      </c>
      <c r="C14" s="150"/>
      <c r="D14" s="151"/>
      <c r="E14" s="152">
        <v>2</v>
      </c>
      <c r="F14" s="153"/>
      <c r="G14" s="154"/>
      <c r="H14" s="167">
        <v>1</v>
      </c>
      <c r="I14" s="168"/>
      <c r="J14" s="169"/>
      <c r="K14" s="170">
        <v>2</v>
      </c>
      <c r="L14" s="171"/>
      <c r="M14" s="172"/>
    </row>
    <row r="15" spans="1:13" s="1" customFormat="1" ht="50" customHeight="1" thickBot="1">
      <c r="A15" s="6" t="s">
        <v>7</v>
      </c>
      <c r="B15" s="118">
        <v>20</v>
      </c>
      <c r="C15" s="119"/>
      <c r="D15" s="120"/>
      <c r="E15" s="121">
        <v>9</v>
      </c>
      <c r="F15" s="122"/>
      <c r="G15" s="123"/>
      <c r="H15" s="124">
        <v>7</v>
      </c>
      <c r="I15" s="125"/>
      <c r="J15" s="126"/>
      <c r="K15" s="127"/>
      <c r="L15" s="128"/>
      <c r="M15" s="129"/>
    </row>
    <row r="16" spans="1:13" s="1" customFormat="1" ht="40" customHeight="1" thickBot="1">
      <c r="A16" s="179" t="s">
        <v>28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 s="1" customFormat="1" ht="50" customHeight="1">
      <c r="A17" s="13" t="s">
        <v>42</v>
      </c>
      <c r="B17" s="221"/>
      <c r="C17" s="222"/>
      <c r="D17" s="223"/>
      <c r="E17" s="152"/>
      <c r="F17" s="153"/>
      <c r="G17" s="154"/>
      <c r="H17" s="167"/>
      <c r="I17" s="168"/>
      <c r="J17" s="169"/>
      <c r="K17" s="170"/>
      <c r="L17" s="171"/>
      <c r="M17" s="172"/>
    </row>
    <row r="18" spans="1:13" s="1" customFormat="1" ht="50" customHeight="1">
      <c r="A18" s="13" t="s">
        <v>1</v>
      </c>
      <c r="B18" s="221">
        <v>25</v>
      </c>
      <c r="C18" s="222"/>
      <c r="D18" s="223"/>
      <c r="E18" s="152">
        <v>13</v>
      </c>
      <c r="F18" s="153"/>
      <c r="G18" s="154"/>
      <c r="H18" s="167">
        <v>9</v>
      </c>
      <c r="I18" s="168"/>
      <c r="J18" s="169"/>
      <c r="K18" s="170">
        <v>4</v>
      </c>
      <c r="L18" s="171"/>
      <c r="M18" s="172"/>
    </row>
    <row r="19" spans="1:13" s="1" customFormat="1" ht="50" customHeight="1">
      <c r="A19" s="13" t="s">
        <v>2</v>
      </c>
      <c r="B19" s="221">
        <v>4</v>
      </c>
      <c r="C19" s="222"/>
      <c r="D19" s="223"/>
      <c r="E19" s="152">
        <v>3</v>
      </c>
      <c r="F19" s="153"/>
      <c r="G19" s="154"/>
      <c r="H19" s="167">
        <v>10</v>
      </c>
      <c r="I19" s="168"/>
      <c r="J19" s="169"/>
      <c r="K19" s="170">
        <v>6</v>
      </c>
      <c r="L19" s="171"/>
      <c r="M19" s="172"/>
    </row>
    <row r="20" spans="1:13" s="1" customFormat="1" ht="50" customHeight="1" thickBot="1">
      <c r="A20" s="9" t="s">
        <v>46</v>
      </c>
      <c r="B20" s="149"/>
      <c r="C20" s="150"/>
      <c r="D20" s="151"/>
      <c r="E20" s="152">
        <v>2</v>
      </c>
      <c r="F20" s="153"/>
      <c r="G20" s="154"/>
      <c r="H20" s="167">
        <v>4</v>
      </c>
      <c r="I20" s="168"/>
      <c r="J20" s="169"/>
      <c r="K20" s="170">
        <v>1</v>
      </c>
      <c r="L20" s="171"/>
      <c r="M20" s="172"/>
    </row>
    <row r="21" spans="1:13" s="1" customFormat="1" ht="40" customHeight="1" thickBot="1">
      <c r="A21" s="103" t="s">
        <v>34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" customFormat="1" ht="54" customHeight="1">
      <c r="A22" s="44">
        <v>0.1</v>
      </c>
      <c r="B22" s="161">
        <v>0</v>
      </c>
      <c r="C22" s="162"/>
      <c r="D22" s="163"/>
      <c r="E22" s="164">
        <v>1</v>
      </c>
      <c r="F22" s="165"/>
      <c r="G22" s="166"/>
      <c r="H22" s="199">
        <v>3</v>
      </c>
      <c r="I22" s="185"/>
      <c r="J22" s="186"/>
      <c r="K22" s="200">
        <v>3</v>
      </c>
      <c r="L22" s="188"/>
      <c r="M22" s="189"/>
    </row>
    <row r="23" spans="1:13" s="1" customFormat="1" ht="84" customHeight="1">
      <c r="A23" s="14" t="s">
        <v>39</v>
      </c>
      <c r="B23" s="149"/>
      <c r="C23" s="150"/>
      <c r="D23" s="151"/>
      <c r="E23" s="224"/>
      <c r="F23" s="225"/>
      <c r="G23" s="226"/>
      <c r="H23" s="227"/>
      <c r="I23" s="228"/>
      <c r="J23" s="229"/>
      <c r="K23" s="230"/>
      <c r="L23" s="231"/>
      <c r="M23" s="232"/>
    </row>
    <row r="24" spans="1:13" s="1" customFormat="1" ht="50" customHeight="1">
      <c r="A24" s="44">
        <v>0.2</v>
      </c>
      <c r="B24" s="149"/>
      <c r="C24" s="150"/>
      <c r="D24" s="151"/>
      <c r="E24" s="233"/>
      <c r="F24" s="234"/>
      <c r="G24" s="235"/>
      <c r="H24" s="167"/>
      <c r="I24" s="168"/>
      <c r="J24" s="169"/>
      <c r="K24" s="170"/>
      <c r="L24" s="171"/>
      <c r="M24" s="172"/>
    </row>
    <row r="25" spans="1:13" s="1" customFormat="1" ht="50" customHeight="1" thickBot="1">
      <c r="A25" s="15" t="s">
        <v>39</v>
      </c>
      <c r="B25" s="118"/>
      <c r="C25" s="119"/>
      <c r="D25" s="120"/>
      <c r="E25" s="121"/>
      <c r="F25" s="122"/>
      <c r="G25" s="123"/>
      <c r="H25" s="124"/>
      <c r="I25" s="125"/>
      <c r="J25" s="126"/>
      <c r="K25" s="127"/>
      <c r="L25" s="128"/>
      <c r="M25" s="129"/>
    </row>
    <row r="26" spans="1:13" s="1" customFormat="1" ht="40" customHeight="1" thickBot="1">
      <c r="A26" s="190" t="s">
        <v>30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2"/>
    </row>
    <row r="27" spans="1:13" s="1" customFormat="1" ht="50" customHeight="1" thickBot="1">
      <c r="A27" s="5" t="s">
        <v>8</v>
      </c>
      <c r="B27" s="161">
        <v>0</v>
      </c>
      <c r="C27" s="162"/>
      <c r="D27" s="163"/>
      <c r="E27" s="164">
        <v>0</v>
      </c>
      <c r="F27" s="165"/>
      <c r="G27" s="166"/>
      <c r="H27" s="199">
        <v>7</v>
      </c>
      <c r="I27" s="185"/>
      <c r="J27" s="186"/>
      <c r="K27" s="200">
        <v>2</v>
      </c>
      <c r="L27" s="188"/>
      <c r="M27" s="189"/>
    </row>
    <row r="28" spans="1:13" s="1" customFormat="1" ht="40" customHeight="1" thickBot="1">
      <c r="A28" s="103" t="s">
        <v>31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3" s="1" customFormat="1" ht="50" customHeight="1">
      <c r="A29" s="10" t="s">
        <v>23</v>
      </c>
      <c r="B29" s="182"/>
      <c r="C29" s="162"/>
      <c r="D29" s="163"/>
      <c r="E29" s="183"/>
      <c r="F29" s="165"/>
      <c r="G29" s="166"/>
      <c r="H29" s="184"/>
      <c r="I29" s="185"/>
      <c r="J29" s="186"/>
      <c r="K29" s="187"/>
      <c r="L29" s="188"/>
      <c r="M29" s="189"/>
    </row>
    <row r="30" spans="1:13" s="1" customFormat="1" ht="50" customHeight="1">
      <c r="A30" s="11" t="s">
        <v>24</v>
      </c>
      <c r="B30" s="201"/>
      <c r="C30" s="150"/>
      <c r="D30" s="151"/>
      <c r="E30" s="202"/>
      <c r="F30" s="153"/>
      <c r="G30" s="154"/>
      <c r="H30" s="203"/>
      <c r="I30" s="168"/>
      <c r="J30" s="169"/>
      <c r="K30" s="204"/>
      <c r="L30" s="205"/>
      <c r="M30" s="206"/>
    </row>
    <row r="31" spans="1:13" s="1" customFormat="1" ht="50" customHeight="1">
      <c r="A31" s="51" t="s">
        <v>70</v>
      </c>
      <c r="B31" s="201"/>
      <c r="C31" s="236"/>
      <c r="D31" s="237"/>
      <c r="E31" s="202"/>
      <c r="F31" s="217"/>
      <c r="G31" s="218"/>
      <c r="H31" s="203"/>
      <c r="I31" s="219"/>
      <c r="J31" s="220"/>
      <c r="K31" s="204"/>
      <c r="L31" s="205"/>
      <c r="M31" s="206"/>
    </row>
    <row r="32" spans="1:13" s="1" customFormat="1" ht="50" customHeight="1" thickBot="1">
      <c r="A32" s="42" t="s">
        <v>69</v>
      </c>
      <c r="B32" s="207"/>
      <c r="C32" s="119"/>
      <c r="D32" s="120"/>
      <c r="E32" s="208"/>
      <c r="F32" s="122"/>
      <c r="G32" s="123"/>
      <c r="H32" s="209"/>
      <c r="I32" s="125"/>
      <c r="J32" s="126"/>
      <c r="K32" s="210"/>
      <c r="L32" s="128"/>
      <c r="M32" s="129"/>
    </row>
    <row r="33" spans="1:13" s="1" customFormat="1" ht="40" customHeight="1" thickBot="1">
      <c r="A33" s="103" t="s">
        <v>32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  <row r="34" spans="1:13" s="1" customFormat="1" ht="50" customHeight="1">
      <c r="A34" s="10" t="s">
        <v>25</v>
      </c>
      <c r="B34" s="106"/>
      <c r="C34" s="107"/>
      <c r="D34" s="108"/>
      <c r="E34" s="109"/>
      <c r="F34" s="110"/>
      <c r="G34" s="111"/>
      <c r="H34" s="112"/>
      <c r="I34" s="113"/>
      <c r="J34" s="114"/>
      <c r="K34" s="115"/>
      <c r="L34" s="116"/>
      <c r="M34" s="117"/>
    </row>
    <row r="35" spans="1:13" s="1" customFormat="1" ht="50" customHeight="1">
      <c r="A35" s="11" t="s">
        <v>26</v>
      </c>
      <c r="B35" s="91"/>
      <c r="C35" s="92"/>
      <c r="D35" s="93"/>
      <c r="E35" s="94"/>
      <c r="F35" s="95"/>
      <c r="G35" s="96"/>
      <c r="H35" s="97"/>
      <c r="I35" s="98"/>
      <c r="J35" s="99"/>
      <c r="K35" s="100"/>
      <c r="L35" s="101"/>
      <c r="M35" s="102"/>
    </row>
    <row r="36" spans="1:13" s="1" customFormat="1" ht="50" customHeight="1">
      <c r="A36" s="51" t="s">
        <v>71</v>
      </c>
      <c r="B36" s="91"/>
      <c r="C36" s="92"/>
      <c r="D36" s="93"/>
      <c r="E36" s="94"/>
      <c r="F36" s="95"/>
      <c r="G36" s="96"/>
      <c r="H36" s="97"/>
      <c r="I36" s="98"/>
      <c r="J36" s="99"/>
      <c r="K36" s="100"/>
      <c r="L36" s="101"/>
      <c r="M36" s="102"/>
    </row>
    <row r="37" spans="1:13" s="1" customFormat="1" ht="50" customHeight="1" thickBot="1">
      <c r="A37" s="42" t="s">
        <v>43</v>
      </c>
      <c r="B37" s="79"/>
      <c r="C37" s="80"/>
      <c r="D37" s="81"/>
      <c r="E37" s="82"/>
      <c r="F37" s="83"/>
      <c r="G37" s="84"/>
      <c r="H37" s="85"/>
      <c r="I37" s="86"/>
      <c r="J37" s="87"/>
      <c r="K37" s="88"/>
      <c r="L37" s="89"/>
      <c r="M37" s="90"/>
    </row>
    <row r="38" spans="1:13" ht="39" customHeight="1" thickBot="1">
      <c r="A38" s="103" t="s">
        <v>74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</row>
    <row r="39" spans="1:13" ht="49.5" customHeight="1">
      <c r="A39" s="10" t="s">
        <v>75</v>
      </c>
      <c r="B39" s="106"/>
      <c r="C39" s="107"/>
      <c r="D39" s="108"/>
      <c r="E39" s="109"/>
      <c r="F39" s="110"/>
      <c r="G39" s="111"/>
      <c r="H39" s="112"/>
      <c r="I39" s="113"/>
      <c r="J39" s="114"/>
      <c r="K39" s="115"/>
      <c r="L39" s="116"/>
      <c r="M39" s="117"/>
    </row>
    <row r="40" spans="1:13" ht="49.5" customHeight="1">
      <c r="A40" s="11" t="s">
        <v>76</v>
      </c>
      <c r="B40" s="91"/>
      <c r="C40" s="92"/>
      <c r="D40" s="93"/>
      <c r="E40" s="94"/>
      <c r="F40" s="95"/>
      <c r="G40" s="96"/>
      <c r="H40" s="97"/>
      <c r="I40" s="98"/>
      <c r="J40" s="99"/>
      <c r="K40" s="100"/>
      <c r="L40" s="101"/>
      <c r="M40" s="102"/>
    </row>
    <row r="41" spans="1:13" ht="49.5" customHeight="1">
      <c r="A41" s="51" t="s">
        <v>77</v>
      </c>
      <c r="B41" s="91"/>
      <c r="C41" s="92"/>
      <c r="D41" s="93"/>
      <c r="E41" s="94"/>
      <c r="F41" s="95"/>
      <c r="G41" s="96"/>
      <c r="H41" s="97"/>
      <c r="I41" s="98"/>
      <c r="J41" s="99"/>
      <c r="K41" s="100"/>
      <c r="L41" s="101"/>
      <c r="M41" s="102"/>
    </row>
    <row r="42" spans="1:13" ht="49.5" customHeight="1" thickBot="1">
      <c r="A42" s="42" t="s">
        <v>78</v>
      </c>
      <c r="B42" s="79"/>
      <c r="C42" s="80"/>
      <c r="D42" s="81"/>
      <c r="E42" s="82"/>
      <c r="F42" s="83"/>
      <c r="G42" s="84"/>
      <c r="H42" s="85"/>
      <c r="I42" s="86"/>
      <c r="J42" s="87"/>
      <c r="K42" s="88"/>
      <c r="L42" s="89"/>
      <c r="M42" s="90"/>
    </row>
  </sheetData>
  <mergeCells count="137">
    <mergeCell ref="B37:D37"/>
    <mergeCell ref="E37:G37"/>
    <mergeCell ref="H37:J37"/>
    <mergeCell ref="K37:M37"/>
    <mergeCell ref="B30:D30"/>
    <mergeCell ref="E30:G30"/>
    <mergeCell ref="H30:J30"/>
    <mergeCell ref="K30:M30"/>
    <mergeCell ref="B32:D32"/>
    <mergeCell ref="E32:G32"/>
    <mergeCell ref="H32:J32"/>
    <mergeCell ref="K32:M32"/>
    <mergeCell ref="K31:M31"/>
    <mergeCell ref="H31:J31"/>
    <mergeCell ref="E31:G31"/>
    <mergeCell ref="B31:D31"/>
    <mergeCell ref="K36:M36"/>
    <mergeCell ref="H36:J36"/>
    <mergeCell ref="A33:M33"/>
    <mergeCell ref="B34:D34"/>
    <mergeCell ref="E34:G34"/>
    <mergeCell ref="H34:J34"/>
    <mergeCell ref="K34:M34"/>
    <mergeCell ref="B35:D35"/>
    <mergeCell ref="E35:G35"/>
    <mergeCell ref="H35:J35"/>
    <mergeCell ref="K35:M35"/>
    <mergeCell ref="E36:G36"/>
    <mergeCell ref="B36:D36"/>
    <mergeCell ref="H29:J29"/>
    <mergeCell ref="K29:M29"/>
    <mergeCell ref="B25:D25"/>
    <mergeCell ref="E25:G25"/>
    <mergeCell ref="H25:J25"/>
    <mergeCell ref="K25:M25"/>
    <mergeCell ref="A26:M26"/>
    <mergeCell ref="A28:M28"/>
    <mergeCell ref="B29:D29"/>
    <mergeCell ref="E29:G29"/>
    <mergeCell ref="B23:D23"/>
    <mergeCell ref="E23:G23"/>
    <mergeCell ref="H23:J23"/>
    <mergeCell ref="K23:M23"/>
    <mergeCell ref="B24:D24"/>
    <mergeCell ref="E24:G24"/>
    <mergeCell ref="H24:J24"/>
    <mergeCell ref="K24:M24"/>
    <mergeCell ref="B27:D27"/>
    <mergeCell ref="E27:G27"/>
    <mergeCell ref="H27:J27"/>
    <mergeCell ref="K27:M27"/>
    <mergeCell ref="A21:M21"/>
    <mergeCell ref="B22:D22"/>
    <mergeCell ref="E22:G22"/>
    <mergeCell ref="H22:J22"/>
    <mergeCell ref="K22:M22"/>
    <mergeCell ref="B19:D19"/>
    <mergeCell ref="E19:G19"/>
    <mergeCell ref="H19:J19"/>
    <mergeCell ref="K19:M19"/>
    <mergeCell ref="B20:D20"/>
    <mergeCell ref="E20:G20"/>
    <mergeCell ref="H20:J20"/>
    <mergeCell ref="K20:M20"/>
    <mergeCell ref="A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3:D13"/>
    <mergeCell ref="E13:G13"/>
    <mergeCell ref="H13:J13"/>
    <mergeCell ref="K13:M13"/>
    <mergeCell ref="B15:D15"/>
    <mergeCell ref="E15:G15"/>
    <mergeCell ref="H15:J15"/>
    <mergeCell ref="K15:M15"/>
    <mergeCell ref="A10:M10"/>
    <mergeCell ref="B11:D11"/>
    <mergeCell ref="E11:G11"/>
    <mergeCell ref="H11:J11"/>
    <mergeCell ref="K11:M11"/>
    <mergeCell ref="B12:D12"/>
    <mergeCell ref="E12:G12"/>
    <mergeCell ref="H12:J12"/>
    <mergeCell ref="K12:M12"/>
    <mergeCell ref="K14:M14"/>
    <mergeCell ref="H14:J14"/>
    <mergeCell ref="E14:G14"/>
    <mergeCell ref="B14:D14"/>
    <mergeCell ref="B8:D8"/>
    <mergeCell ref="E8:G8"/>
    <mergeCell ref="H8:J8"/>
    <mergeCell ref="K8:M8"/>
    <mergeCell ref="B9:D9"/>
    <mergeCell ref="E9:G9"/>
    <mergeCell ref="H9:J9"/>
    <mergeCell ref="K9:M9"/>
    <mergeCell ref="A5:M5"/>
    <mergeCell ref="B6:D6"/>
    <mergeCell ref="E6:G6"/>
    <mergeCell ref="H6:J6"/>
    <mergeCell ref="K6:M6"/>
    <mergeCell ref="B7:D7"/>
    <mergeCell ref="E7:G7"/>
    <mergeCell ref="H7:J7"/>
    <mergeCell ref="K7:M7"/>
    <mergeCell ref="E1:G1"/>
    <mergeCell ref="B3:D3"/>
    <mergeCell ref="E3:G3"/>
    <mergeCell ref="H3:J3"/>
    <mergeCell ref="K3:M3"/>
    <mergeCell ref="B4:D4"/>
    <mergeCell ref="E4:G4"/>
    <mergeCell ref="H4:J4"/>
    <mergeCell ref="K4:M4"/>
    <mergeCell ref="B41:D41"/>
    <mergeCell ref="E41:G41"/>
    <mergeCell ref="H41:J41"/>
    <mergeCell ref="K41:M41"/>
    <mergeCell ref="B42:D42"/>
    <mergeCell ref="E42:G42"/>
    <mergeCell ref="H42:J42"/>
    <mergeCell ref="K42:M42"/>
    <mergeCell ref="A38:M38"/>
    <mergeCell ref="B39:D39"/>
    <mergeCell ref="E39:G39"/>
    <mergeCell ref="H39:J39"/>
    <mergeCell ref="K39:M39"/>
    <mergeCell ref="B40:D40"/>
    <mergeCell ref="E40:G40"/>
    <mergeCell ref="H40:J40"/>
    <mergeCell ref="K40:M40"/>
  </mergeCells>
  <pageMargins left="0.7" right="0.7" top="0.78740157499999996" bottom="0.78740157499999996" header="0.3" footer="0.3"/>
  <pageSetup paperSize="9" scale="34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topLeftCell="A22" zoomScale="70" zoomScaleNormal="70" zoomScalePageLayoutView="70" workbookViewId="0">
      <selection activeCell="H29" sqref="H29:M31"/>
    </sheetView>
  </sheetViews>
  <sheetFormatPr baseColWidth="10" defaultRowHeight="15"/>
  <cols>
    <col min="1" max="1" width="37.83203125" customWidth="1"/>
    <col min="2" max="13" width="21.6640625" customWidth="1"/>
  </cols>
  <sheetData>
    <row r="1" spans="1:13" s="1" customFormat="1" ht="42" customHeight="1">
      <c r="A1" s="4" t="s">
        <v>22</v>
      </c>
      <c r="B1" s="3"/>
      <c r="C1" s="3"/>
      <c r="D1" s="3"/>
      <c r="E1" s="130" t="s">
        <v>9</v>
      </c>
      <c r="F1" s="130"/>
      <c r="G1" s="130"/>
      <c r="H1" s="3"/>
      <c r="I1" s="3"/>
      <c r="J1" s="3"/>
      <c r="K1" s="3"/>
      <c r="L1" s="3"/>
      <c r="M1" s="3"/>
    </row>
    <row r="2" spans="1:13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50" customHeight="1">
      <c r="A3" s="5" t="s">
        <v>0</v>
      </c>
      <c r="B3" s="131">
        <v>12</v>
      </c>
      <c r="C3" s="132"/>
      <c r="D3" s="133"/>
      <c r="E3" s="134">
        <v>13</v>
      </c>
      <c r="F3" s="135"/>
      <c r="G3" s="136"/>
      <c r="H3" s="137">
        <v>14</v>
      </c>
      <c r="I3" s="138"/>
      <c r="J3" s="139"/>
      <c r="K3" s="140">
        <v>15</v>
      </c>
      <c r="L3" s="141"/>
      <c r="M3" s="142"/>
    </row>
    <row r="4" spans="1:13" s="1" customFormat="1" ht="50" customHeight="1" thickBot="1">
      <c r="A4" s="6" t="s">
        <v>27</v>
      </c>
      <c r="B4" s="118">
        <v>31</v>
      </c>
      <c r="C4" s="119"/>
      <c r="D4" s="120"/>
      <c r="E4" s="121">
        <v>18</v>
      </c>
      <c r="F4" s="122"/>
      <c r="G4" s="123"/>
      <c r="H4" s="124"/>
      <c r="I4" s="125"/>
      <c r="J4" s="126"/>
      <c r="K4" s="127"/>
      <c r="L4" s="128"/>
      <c r="M4" s="129"/>
    </row>
    <row r="5" spans="1:13" s="1" customFormat="1" ht="40" customHeight="1" thickBot="1">
      <c r="A5" s="103" t="s">
        <v>41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s="1" customFormat="1" ht="50" customHeight="1">
      <c r="A6" s="7" t="s">
        <v>49</v>
      </c>
      <c r="B6" s="161">
        <v>26</v>
      </c>
      <c r="C6" s="162"/>
      <c r="D6" s="163"/>
      <c r="E6" s="164">
        <v>17</v>
      </c>
      <c r="F6" s="165"/>
      <c r="G6" s="166"/>
      <c r="H6" s="199"/>
      <c r="I6" s="185"/>
      <c r="J6" s="186"/>
      <c r="K6" s="200"/>
      <c r="L6" s="188"/>
      <c r="M6" s="189"/>
    </row>
    <row r="7" spans="1:13" s="1" customFormat="1" ht="50" customHeight="1">
      <c r="A7" s="13" t="s">
        <v>50</v>
      </c>
      <c r="B7" s="149">
        <v>30</v>
      </c>
      <c r="C7" s="150"/>
      <c r="D7" s="151"/>
      <c r="E7" s="152">
        <v>16</v>
      </c>
      <c r="F7" s="153"/>
      <c r="G7" s="154"/>
      <c r="H7" s="167"/>
      <c r="I7" s="168"/>
      <c r="J7" s="169"/>
      <c r="K7" s="170"/>
      <c r="L7" s="171"/>
      <c r="M7" s="172"/>
    </row>
    <row r="8" spans="1:13" s="1" customFormat="1" ht="50" customHeight="1">
      <c r="A8" s="8" t="s">
        <v>51</v>
      </c>
      <c r="B8" s="149">
        <v>17</v>
      </c>
      <c r="C8" s="150"/>
      <c r="D8" s="151"/>
      <c r="E8" s="152">
        <v>8</v>
      </c>
      <c r="F8" s="153"/>
      <c r="G8" s="154"/>
      <c r="H8" s="167"/>
      <c r="I8" s="168"/>
      <c r="J8" s="169"/>
      <c r="K8" s="170"/>
      <c r="L8" s="171"/>
      <c r="M8" s="172"/>
    </row>
    <row r="9" spans="1:13" s="1" customFormat="1" ht="50" customHeight="1" thickBot="1">
      <c r="A9" s="13" t="s">
        <v>10</v>
      </c>
      <c r="B9" s="118">
        <v>31</v>
      </c>
      <c r="C9" s="119"/>
      <c r="D9" s="120"/>
      <c r="E9" s="121">
        <v>18</v>
      </c>
      <c r="F9" s="122"/>
      <c r="G9" s="123"/>
      <c r="H9" s="124"/>
      <c r="I9" s="125"/>
      <c r="J9" s="126"/>
      <c r="K9" s="127"/>
      <c r="L9" s="128"/>
      <c r="M9" s="129"/>
    </row>
    <row r="10" spans="1:13" s="1" customFormat="1" ht="40" customHeight="1" thickBot="1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1" customFormat="1" ht="50" customHeight="1">
      <c r="A11" s="5" t="s">
        <v>3</v>
      </c>
      <c r="B11" s="161">
        <v>13</v>
      </c>
      <c r="C11" s="162"/>
      <c r="D11" s="163"/>
      <c r="E11" s="164">
        <v>8</v>
      </c>
      <c r="F11" s="165"/>
      <c r="G11" s="166"/>
      <c r="H11" s="199"/>
      <c r="I11" s="185"/>
      <c r="J11" s="186"/>
      <c r="K11" s="200"/>
      <c r="L11" s="188"/>
      <c r="M11" s="189"/>
    </row>
    <row r="12" spans="1:13" s="1" customFormat="1" ht="50" customHeight="1">
      <c r="A12" s="9" t="s">
        <v>4</v>
      </c>
      <c r="B12" s="149">
        <v>14</v>
      </c>
      <c r="C12" s="150"/>
      <c r="D12" s="151"/>
      <c r="E12" s="152">
        <v>8</v>
      </c>
      <c r="F12" s="153"/>
      <c r="G12" s="154"/>
      <c r="H12" s="167"/>
      <c r="I12" s="168"/>
      <c r="J12" s="169"/>
      <c r="K12" s="170"/>
      <c r="L12" s="171"/>
      <c r="M12" s="172"/>
    </row>
    <row r="13" spans="1:13" s="1" customFormat="1" ht="50" customHeight="1">
      <c r="A13" s="13" t="s">
        <v>5</v>
      </c>
      <c r="B13" s="149">
        <v>4</v>
      </c>
      <c r="C13" s="150"/>
      <c r="D13" s="151"/>
      <c r="E13" s="152">
        <v>1</v>
      </c>
      <c r="F13" s="153"/>
      <c r="G13" s="154"/>
      <c r="H13" s="167"/>
      <c r="I13" s="168"/>
      <c r="J13" s="169"/>
      <c r="K13" s="170"/>
      <c r="L13" s="171"/>
      <c r="M13" s="172"/>
    </row>
    <row r="14" spans="1:13" s="1" customFormat="1" ht="50" customHeight="1">
      <c r="A14" s="8" t="s">
        <v>6</v>
      </c>
      <c r="B14" s="149">
        <v>0</v>
      </c>
      <c r="C14" s="150"/>
      <c r="D14" s="151"/>
      <c r="E14" s="152">
        <v>1</v>
      </c>
      <c r="F14" s="153"/>
      <c r="G14" s="154"/>
      <c r="H14" s="167"/>
      <c r="I14" s="168"/>
      <c r="J14" s="169"/>
      <c r="K14" s="170"/>
      <c r="L14" s="171"/>
      <c r="M14" s="172"/>
    </row>
    <row r="15" spans="1:13" s="1" customFormat="1" ht="50" customHeight="1" thickBot="1">
      <c r="A15" s="6" t="s">
        <v>7</v>
      </c>
      <c r="B15" s="118">
        <v>0</v>
      </c>
      <c r="C15" s="119"/>
      <c r="D15" s="120"/>
      <c r="E15" s="121"/>
      <c r="F15" s="122"/>
      <c r="G15" s="123"/>
      <c r="H15" s="124"/>
      <c r="I15" s="125"/>
      <c r="J15" s="126"/>
      <c r="K15" s="127"/>
      <c r="L15" s="128"/>
      <c r="M15" s="129"/>
    </row>
    <row r="16" spans="1:13" s="1" customFormat="1" ht="40" customHeight="1" thickBot="1">
      <c r="A16" s="179" t="s">
        <v>28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 s="1" customFormat="1" ht="50" customHeight="1">
      <c r="A17" s="13" t="s">
        <v>42</v>
      </c>
      <c r="B17" s="149"/>
      <c r="C17" s="150"/>
      <c r="D17" s="151"/>
      <c r="E17" s="152"/>
      <c r="F17" s="153"/>
      <c r="G17" s="154"/>
      <c r="H17" s="167"/>
      <c r="I17" s="168"/>
      <c r="J17" s="169"/>
      <c r="K17" s="170"/>
      <c r="L17" s="171"/>
      <c r="M17" s="172"/>
    </row>
    <row r="18" spans="1:13" s="1" customFormat="1" ht="50" customHeight="1">
      <c r="A18" s="13" t="s">
        <v>1</v>
      </c>
      <c r="B18" s="149">
        <v>7</v>
      </c>
      <c r="C18" s="150"/>
      <c r="D18" s="151"/>
      <c r="E18" s="152">
        <v>5</v>
      </c>
      <c r="F18" s="153"/>
      <c r="G18" s="154"/>
      <c r="H18" s="167"/>
      <c r="I18" s="168"/>
      <c r="J18" s="169"/>
      <c r="K18" s="170"/>
      <c r="L18" s="171"/>
      <c r="M18" s="172"/>
    </row>
    <row r="19" spans="1:13" s="1" customFormat="1" ht="50" customHeight="1">
      <c r="A19" s="13" t="s">
        <v>2</v>
      </c>
      <c r="B19" s="149">
        <v>23</v>
      </c>
      <c r="C19" s="150"/>
      <c r="D19" s="151"/>
      <c r="E19" s="152">
        <v>12</v>
      </c>
      <c r="F19" s="153"/>
      <c r="G19" s="154"/>
      <c r="H19" s="167"/>
      <c r="I19" s="168"/>
      <c r="J19" s="169"/>
      <c r="K19" s="170"/>
      <c r="L19" s="171"/>
      <c r="M19" s="172"/>
    </row>
    <row r="20" spans="1:13" s="1" customFormat="1" ht="50" customHeight="1" thickBot="1">
      <c r="A20" s="43" t="s">
        <v>46</v>
      </c>
      <c r="B20" s="149">
        <v>1</v>
      </c>
      <c r="C20" s="150"/>
      <c r="D20" s="151"/>
      <c r="E20" s="152">
        <v>1</v>
      </c>
      <c r="F20" s="153"/>
      <c r="G20" s="154"/>
      <c r="H20" s="167"/>
      <c r="I20" s="168"/>
      <c r="J20" s="169"/>
      <c r="K20" s="170"/>
      <c r="L20" s="171"/>
      <c r="M20" s="172"/>
    </row>
    <row r="21" spans="1:13" s="1" customFormat="1" ht="40" customHeight="1" thickBot="1">
      <c r="A21" s="103" t="s">
        <v>34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" customFormat="1" ht="54" customHeight="1">
      <c r="A22" s="44">
        <v>0.1</v>
      </c>
      <c r="B22" s="161"/>
      <c r="C22" s="162"/>
      <c r="D22" s="163"/>
      <c r="E22" s="164">
        <v>1</v>
      </c>
      <c r="F22" s="165"/>
      <c r="G22" s="166"/>
      <c r="H22" s="185"/>
      <c r="I22" s="185"/>
      <c r="J22" s="185"/>
      <c r="K22" s="200"/>
      <c r="L22" s="188"/>
      <c r="M22" s="189"/>
    </row>
    <row r="23" spans="1:13" s="1" customFormat="1" ht="184.5" customHeight="1">
      <c r="A23" s="14" t="s">
        <v>39</v>
      </c>
      <c r="B23" s="149"/>
      <c r="C23" s="150"/>
      <c r="D23" s="151"/>
      <c r="E23" s="238" t="s">
        <v>80</v>
      </c>
      <c r="F23" s="225"/>
      <c r="G23" s="226"/>
      <c r="H23" s="239"/>
      <c r="I23" s="228"/>
      <c r="J23" s="229"/>
      <c r="K23" s="170"/>
      <c r="L23" s="171"/>
      <c r="M23" s="172"/>
    </row>
    <row r="24" spans="1:13" s="1" customFormat="1" ht="53.25" customHeight="1">
      <c r="A24" s="44" t="s">
        <v>79</v>
      </c>
      <c r="B24" s="149"/>
      <c r="C24" s="150"/>
      <c r="D24" s="151"/>
      <c r="E24" s="240"/>
      <c r="F24" s="225"/>
      <c r="G24" s="226"/>
      <c r="H24" s="168"/>
      <c r="I24" s="168"/>
      <c r="J24" s="168"/>
      <c r="K24" s="170"/>
      <c r="L24" s="171"/>
      <c r="M24" s="172"/>
    </row>
    <row r="25" spans="1:13" s="1" customFormat="1" ht="246" customHeight="1">
      <c r="A25" s="54" t="s">
        <v>39</v>
      </c>
      <c r="B25" s="241"/>
      <c r="C25" s="242"/>
      <c r="D25" s="243"/>
      <c r="E25" s="240"/>
      <c r="F25" s="225"/>
      <c r="G25" s="226"/>
      <c r="H25" s="239"/>
      <c r="I25" s="228"/>
      <c r="J25" s="229"/>
      <c r="K25" s="170"/>
      <c r="L25" s="171"/>
      <c r="M25" s="172"/>
    </row>
    <row r="26" spans="1:13" s="1" customFormat="1" ht="50" customHeight="1">
      <c r="A26" s="44">
        <v>0.2</v>
      </c>
      <c r="B26" s="149"/>
      <c r="C26" s="150"/>
      <c r="D26" s="151"/>
      <c r="E26" s="233">
        <v>2</v>
      </c>
      <c r="F26" s="234"/>
      <c r="G26" s="235"/>
      <c r="H26" s="168"/>
      <c r="I26" s="168"/>
      <c r="J26" s="168"/>
      <c r="K26" s="170"/>
      <c r="L26" s="171"/>
      <c r="M26" s="172"/>
    </row>
    <row r="27" spans="1:13" s="1" customFormat="1" ht="57" customHeight="1" thickBot="1">
      <c r="A27" s="15" t="s">
        <v>39</v>
      </c>
      <c r="B27" s="241"/>
      <c r="C27" s="242"/>
      <c r="D27" s="243"/>
      <c r="E27" s="281" t="s">
        <v>92</v>
      </c>
      <c r="F27" s="245"/>
      <c r="G27" s="246"/>
      <c r="H27" s="247"/>
      <c r="I27" s="248"/>
      <c r="J27" s="248"/>
      <c r="K27" s="170"/>
      <c r="L27" s="171"/>
      <c r="M27" s="172"/>
    </row>
    <row r="28" spans="1:13" s="1" customFormat="1" ht="40" customHeight="1" thickBot="1">
      <c r="A28" s="190" t="s">
        <v>52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2"/>
    </row>
    <row r="29" spans="1:13" s="1" customFormat="1" ht="50" customHeight="1">
      <c r="A29" s="45" t="s">
        <v>8</v>
      </c>
      <c r="B29" s="161">
        <v>2</v>
      </c>
      <c r="C29" s="162"/>
      <c r="D29" s="163"/>
      <c r="E29" s="164">
        <v>2</v>
      </c>
      <c r="F29" s="165"/>
      <c r="G29" s="166"/>
      <c r="H29" s="199"/>
      <c r="I29" s="185"/>
      <c r="J29" s="186"/>
      <c r="K29" s="200"/>
      <c r="L29" s="188"/>
      <c r="M29" s="189"/>
    </row>
    <row r="30" spans="1:13" s="1" customFormat="1" ht="50" customHeight="1">
      <c r="A30" s="279" t="s">
        <v>53</v>
      </c>
      <c r="B30" s="61"/>
      <c r="C30" s="62"/>
      <c r="D30" s="63"/>
      <c r="E30" s="64"/>
      <c r="F30" s="65">
        <v>0</v>
      </c>
      <c r="G30" s="66"/>
      <c r="H30" s="73"/>
      <c r="I30" s="74"/>
      <c r="J30" s="75"/>
      <c r="K30" s="76"/>
      <c r="L30" s="77"/>
      <c r="M30" s="78"/>
    </row>
    <row r="31" spans="1:13" s="1" customFormat="1" ht="60" customHeight="1" thickBot="1">
      <c r="A31" s="46" t="s">
        <v>90</v>
      </c>
      <c r="B31" s="280" t="s">
        <v>91</v>
      </c>
      <c r="C31" s="194"/>
      <c r="D31" s="195"/>
      <c r="E31" s="196">
        <v>0</v>
      </c>
      <c r="F31" s="197"/>
      <c r="G31" s="198"/>
      <c r="H31" s="265"/>
      <c r="I31" s="266"/>
      <c r="J31" s="267"/>
      <c r="K31" s="268"/>
      <c r="L31" s="269"/>
      <c r="M31" s="270"/>
    </row>
    <row r="32" spans="1:13" s="1" customFormat="1" ht="40" customHeight="1" thickBot="1">
      <c r="A32" s="103" t="s">
        <v>31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1" customFormat="1" ht="50" customHeight="1">
      <c r="A33" s="10" t="s">
        <v>23</v>
      </c>
      <c r="B33" s="182"/>
      <c r="C33" s="257"/>
      <c r="D33" s="258"/>
      <c r="E33" s="183"/>
      <c r="F33" s="259"/>
      <c r="G33" s="260"/>
      <c r="H33" s="184"/>
      <c r="I33" s="261"/>
      <c r="J33" s="262"/>
      <c r="K33" s="187"/>
      <c r="L33" s="263"/>
      <c r="M33" s="264"/>
    </row>
    <row r="34" spans="1:13" s="1" customFormat="1" ht="50" customHeight="1">
      <c r="A34" s="11" t="s">
        <v>24</v>
      </c>
      <c r="B34" s="201"/>
      <c r="C34" s="236"/>
      <c r="D34" s="237"/>
      <c r="E34" s="202"/>
      <c r="F34" s="217"/>
      <c r="G34" s="218"/>
      <c r="H34" s="203"/>
      <c r="I34" s="219"/>
      <c r="J34" s="220"/>
      <c r="K34" s="204"/>
      <c r="L34" s="205"/>
      <c r="M34" s="206"/>
    </row>
    <row r="35" spans="1:13" s="1" customFormat="1" ht="50" customHeight="1">
      <c r="A35" s="51" t="s">
        <v>70</v>
      </c>
      <c r="B35" s="201"/>
      <c r="C35" s="236"/>
      <c r="D35" s="237"/>
      <c r="E35" s="202"/>
      <c r="F35" s="217"/>
      <c r="G35" s="218"/>
      <c r="H35" s="203"/>
      <c r="I35" s="219"/>
      <c r="J35" s="220"/>
      <c r="K35" s="204"/>
      <c r="L35" s="205"/>
      <c r="M35" s="206"/>
    </row>
    <row r="36" spans="1:13" s="1" customFormat="1" ht="50" customHeight="1" thickBot="1">
      <c r="A36" s="42" t="s">
        <v>69</v>
      </c>
      <c r="B36" s="207"/>
      <c r="C36" s="249"/>
      <c r="D36" s="250"/>
      <c r="E36" s="208"/>
      <c r="F36" s="251"/>
      <c r="G36" s="252"/>
      <c r="H36" s="209"/>
      <c r="I36" s="253"/>
      <c r="J36" s="254"/>
      <c r="K36" s="210"/>
      <c r="L36" s="255"/>
      <c r="M36" s="256"/>
    </row>
    <row r="37" spans="1:13" s="1" customFormat="1" ht="40" customHeight="1" thickBot="1">
      <c r="A37" s="103" t="s">
        <v>32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s="1" customFormat="1" ht="50" customHeight="1">
      <c r="A38" s="10" t="s">
        <v>25</v>
      </c>
      <c r="B38" s="106"/>
      <c r="C38" s="107"/>
      <c r="D38" s="108"/>
      <c r="E38" s="109"/>
      <c r="F38" s="110"/>
      <c r="G38" s="111"/>
      <c r="H38" s="112"/>
      <c r="I38" s="113"/>
      <c r="J38" s="114"/>
      <c r="K38" s="115"/>
      <c r="L38" s="116"/>
      <c r="M38" s="117"/>
    </row>
    <row r="39" spans="1:13" s="1" customFormat="1" ht="50" customHeight="1">
      <c r="A39" s="11" t="s">
        <v>26</v>
      </c>
      <c r="B39" s="91"/>
      <c r="C39" s="92"/>
      <c r="D39" s="93"/>
      <c r="E39" s="94"/>
      <c r="F39" s="95"/>
      <c r="G39" s="96"/>
      <c r="H39" s="97"/>
      <c r="I39" s="98"/>
      <c r="J39" s="99"/>
      <c r="K39" s="100"/>
      <c r="L39" s="101"/>
      <c r="M39" s="102"/>
    </row>
    <row r="40" spans="1:13" s="1" customFormat="1" ht="50" customHeight="1">
      <c r="A40" s="51" t="s">
        <v>71</v>
      </c>
      <c r="B40" s="91"/>
      <c r="C40" s="92"/>
      <c r="D40" s="93"/>
      <c r="E40" s="94"/>
      <c r="F40" s="95"/>
      <c r="G40" s="96"/>
      <c r="H40" s="97"/>
      <c r="I40" s="98"/>
      <c r="J40" s="99"/>
      <c r="K40" s="100"/>
      <c r="L40" s="101"/>
      <c r="M40" s="102"/>
    </row>
    <row r="41" spans="1:13" s="1" customFormat="1" ht="50" customHeight="1" thickBot="1">
      <c r="A41" s="42" t="s">
        <v>43</v>
      </c>
      <c r="B41" s="79"/>
      <c r="C41" s="80"/>
      <c r="D41" s="81"/>
      <c r="E41" s="82"/>
      <c r="F41" s="83"/>
      <c r="G41" s="84"/>
      <c r="H41" s="85"/>
      <c r="I41" s="86"/>
      <c r="J41" s="87"/>
      <c r="K41" s="88"/>
      <c r="L41" s="89"/>
      <c r="M41" s="90"/>
    </row>
    <row r="42" spans="1:13" ht="39" customHeight="1" thickBot="1">
      <c r="A42" s="103" t="s">
        <v>74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ht="49.5" customHeight="1">
      <c r="A43" s="10" t="s">
        <v>75</v>
      </c>
      <c r="B43" s="106"/>
      <c r="C43" s="107"/>
      <c r="D43" s="108"/>
      <c r="E43" s="109"/>
      <c r="F43" s="110"/>
      <c r="G43" s="111"/>
      <c r="H43" s="112"/>
      <c r="I43" s="113"/>
      <c r="J43" s="114"/>
      <c r="K43" s="115"/>
      <c r="L43" s="116"/>
      <c r="M43" s="117"/>
    </row>
    <row r="44" spans="1:13" ht="49.5" customHeight="1">
      <c r="A44" s="11" t="s">
        <v>76</v>
      </c>
      <c r="B44" s="91"/>
      <c r="C44" s="92"/>
      <c r="D44" s="93"/>
      <c r="E44" s="94"/>
      <c r="F44" s="95"/>
      <c r="G44" s="96"/>
      <c r="H44" s="97"/>
      <c r="I44" s="98"/>
      <c r="J44" s="99"/>
      <c r="K44" s="100"/>
      <c r="L44" s="101"/>
      <c r="M44" s="102"/>
    </row>
    <row r="45" spans="1:13" ht="49.5" customHeight="1">
      <c r="A45" s="51" t="s">
        <v>77</v>
      </c>
      <c r="B45" s="91"/>
      <c r="C45" s="92"/>
      <c r="D45" s="93"/>
      <c r="E45" s="94"/>
      <c r="F45" s="95"/>
      <c r="G45" s="96"/>
      <c r="H45" s="97"/>
      <c r="I45" s="98"/>
      <c r="J45" s="99"/>
      <c r="K45" s="100"/>
      <c r="L45" s="101"/>
      <c r="M45" s="102"/>
    </row>
    <row r="46" spans="1:13" ht="49.5" customHeight="1" thickBot="1">
      <c r="A46" s="42" t="s">
        <v>78</v>
      </c>
      <c r="B46" s="79"/>
      <c r="C46" s="80"/>
      <c r="D46" s="81"/>
      <c r="E46" s="82"/>
      <c r="F46" s="83"/>
      <c r="G46" s="84"/>
      <c r="H46" s="85"/>
      <c r="I46" s="86"/>
      <c r="J46" s="87"/>
      <c r="K46" s="88"/>
      <c r="L46" s="89"/>
      <c r="M46" s="90"/>
    </row>
  </sheetData>
  <mergeCells count="149">
    <mergeCell ref="B29:D29"/>
    <mergeCell ref="E29:G29"/>
    <mergeCell ref="H29:J29"/>
    <mergeCell ref="K29:M29"/>
    <mergeCell ref="A32:M32"/>
    <mergeCell ref="B33:D33"/>
    <mergeCell ref="E33:G33"/>
    <mergeCell ref="H33:J33"/>
    <mergeCell ref="K33:M33"/>
    <mergeCell ref="B31:D31"/>
    <mergeCell ref="E31:G31"/>
    <mergeCell ref="H31:J31"/>
    <mergeCell ref="K31:M31"/>
    <mergeCell ref="K36:M36"/>
    <mergeCell ref="K40:M40"/>
    <mergeCell ref="H40:J40"/>
    <mergeCell ref="E40:G40"/>
    <mergeCell ref="B40:D40"/>
    <mergeCell ref="K35:M35"/>
    <mergeCell ref="H35:J35"/>
    <mergeCell ref="B34:D34"/>
    <mergeCell ref="E34:G34"/>
    <mergeCell ref="H34:J34"/>
    <mergeCell ref="K34:M34"/>
    <mergeCell ref="A28:M28"/>
    <mergeCell ref="K26:M26"/>
    <mergeCell ref="B27:D27"/>
    <mergeCell ref="E27:G27"/>
    <mergeCell ref="H27:J27"/>
    <mergeCell ref="K27:M27"/>
    <mergeCell ref="B41:D41"/>
    <mergeCell ref="E41:G41"/>
    <mergeCell ref="H41:J41"/>
    <mergeCell ref="K41:M41"/>
    <mergeCell ref="B39:D39"/>
    <mergeCell ref="E39:G39"/>
    <mergeCell ref="H39:J39"/>
    <mergeCell ref="K39:M39"/>
    <mergeCell ref="E35:G35"/>
    <mergeCell ref="B35:D35"/>
    <mergeCell ref="A37:M37"/>
    <mergeCell ref="B38:D38"/>
    <mergeCell ref="E38:G38"/>
    <mergeCell ref="H38:J38"/>
    <mergeCell ref="K38:M38"/>
    <mergeCell ref="B36:D36"/>
    <mergeCell ref="E36:G36"/>
    <mergeCell ref="H36:J36"/>
    <mergeCell ref="B23:D23"/>
    <mergeCell ref="E23:G23"/>
    <mergeCell ref="H23:J23"/>
    <mergeCell ref="K23:M23"/>
    <mergeCell ref="B24:D24"/>
    <mergeCell ref="E24:G24"/>
    <mergeCell ref="H24:J24"/>
    <mergeCell ref="K24:M24"/>
    <mergeCell ref="B26:D26"/>
    <mergeCell ref="E26:G26"/>
    <mergeCell ref="H26:J26"/>
    <mergeCell ref="B25:D25"/>
    <mergeCell ref="E25:G25"/>
    <mergeCell ref="H25:J25"/>
    <mergeCell ref="K25:M25"/>
    <mergeCell ref="B20:D20"/>
    <mergeCell ref="E20:G20"/>
    <mergeCell ref="H20:J20"/>
    <mergeCell ref="K20:M20"/>
    <mergeCell ref="A21:M21"/>
    <mergeCell ref="B22:D22"/>
    <mergeCell ref="E22:G22"/>
    <mergeCell ref="H22:J22"/>
    <mergeCell ref="K22:M22"/>
    <mergeCell ref="B18:D18"/>
    <mergeCell ref="E18:G18"/>
    <mergeCell ref="H18:J18"/>
    <mergeCell ref="K18:M18"/>
    <mergeCell ref="B19:D19"/>
    <mergeCell ref="E19:G19"/>
    <mergeCell ref="H19:J19"/>
    <mergeCell ref="K19:M19"/>
    <mergeCell ref="B15:D15"/>
    <mergeCell ref="E15:G15"/>
    <mergeCell ref="H15:J15"/>
    <mergeCell ref="K15:M15"/>
    <mergeCell ref="A16:M16"/>
    <mergeCell ref="B17:D17"/>
    <mergeCell ref="E17:G17"/>
    <mergeCell ref="H17:J17"/>
    <mergeCell ref="K17:M17"/>
    <mergeCell ref="B13:D13"/>
    <mergeCell ref="E13:G13"/>
    <mergeCell ref="H13:J13"/>
    <mergeCell ref="K13:M13"/>
    <mergeCell ref="B14:D14"/>
    <mergeCell ref="E14:G14"/>
    <mergeCell ref="H14:J14"/>
    <mergeCell ref="K14:M14"/>
    <mergeCell ref="A10:M10"/>
    <mergeCell ref="B11:D11"/>
    <mergeCell ref="E11:G11"/>
    <mergeCell ref="H11:J11"/>
    <mergeCell ref="K11:M11"/>
    <mergeCell ref="B12:D12"/>
    <mergeCell ref="E12:G12"/>
    <mergeCell ref="H12:J12"/>
    <mergeCell ref="K12:M12"/>
    <mergeCell ref="B8:D8"/>
    <mergeCell ref="E8:G8"/>
    <mergeCell ref="H8:J8"/>
    <mergeCell ref="K8:M8"/>
    <mergeCell ref="B9:D9"/>
    <mergeCell ref="E9:G9"/>
    <mergeCell ref="H9:J9"/>
    <mergeCell ref="K9:M9"/>
    <mergeCell ref="A5:M5"/>
    <mergeCell ref="B6:D6"/>
    <mergeCell ref="E6:G6"/>
    <mergeCell ref="H6:J6"/>
    <mergeCell ref="K6:M6"/>
    <mergeCell ref="B7:D7"/>
    <mergeCell ref="E7:G7"/>
    <mergeCell ref="H7:J7"/>
    <mergeCell ref="K7:M7"/>
    <mergeCell ref="E1:G1"/>
    <mergeCell ref="B3:D3"/>
    <mergeCell ref="E3:G3"/>
    <mergeCell ref="H3:J3"/>
    <mergeCell ref="K3:M3"/>
    <mergeCell ref="B4:D4"/>
    <mergeCell ref="E4:G4"/>
    <mergeCell ref="H4:J4"/>
    <mergeCell ref="K4:M4"/>
    <mergeCell ref="B45:D45"/>
    <mergeCell ref="E45:G45"/>
    <mergeCell ref="H45:J45"/>
    <mergeCell ref="K45:M45"/>
    <mergeCell ref="B46:D46"/>
    <mergeCell ref="E46:G46"/>
    <mergeCell ref="H46:J46"/>
    <mergeCell ref="K46:M46"/>
    <mergeCell ref="A42:M42"/>
    <mergeCell ref="B43:D43"/>
    <mergeCell ref="E43:G43"/>
    <mergeCell ref="H43:J43"/>
    <mergeCell ref="K43:M43"/>
    <mergeCell ref="B44:D44"/>
    <mergeCell ref="E44:G44"/>
    <mergeCell ref="H44:J44"/>
    <mergeCell ref="K44:M44"/>
  </mergeCells>
  <pageMargins left="0.7" right="0.7" top="0.78740157499999996" bottom="0.78740157499999996" header="0.3" footer="0.3"/>
  <pageSetup paperSize="9" scale="2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zoomScale="70" zoomScaleNormal="70" zoomScalePageLayoutView="70" workbookViewId="0"/>
  </sheetViews>
  <sheetFormatPr baseColWidth="10" defaultRowHeight="15"/>
  <cols>
    <col min="1" max="1" width="37.83203125" customWidth="1"/>
    <col min="2" max="13" width="18.6640625" customWidth="1"/>
  </cols>
  <sheetData>
    <row r="1" spans="1:13" s="1" customFormat="1" ht="42" customHeight="1">
      <c r="A1" s="4" t="s">
        <v>81</v>
      </c>
      <c r="B1" s="3"/>
      <c r="C1" s="3"/>
      <c r="D1" s="3"/>
      <c r="E1" s="130" t="s">
        <v>14</v>
      </c>
      <c r="F1" s="130"/>
      <c r="G1" s="130"/>
      <c r="H1" s="3"/>
      <c r="I1" s="3"/>
      <c r="J1" s="3"/>
      <c r="K1" s="3"/>
      <c r="L1" s="3"/>
      <c r="M1" s="3"/>
    </row>
    <row r="2" spans="1:13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50" customHeight="1">
      <c r="A3" s="5" t="s">
        <v>0</v>
      </c>
      <c r="B3" s="131">
        <v>12</v>
      </c>
      <c r="C3" s="132"/>
      <c r="D3" s="133"/>
      <c r="E3" s="134">
        <v>13</v>
      </c>
      <c r="F3" s="135"/>
      <c r="G3" s="136"/>
      <c r="H3" s="137">
        <v>14</v>
      </c>
      <c r="I3" s="138"/>
      <c r="J3" s="139"/>
      <c r="K3" s="140">
        <v>15</v>
      </c>
      <c r="L3" s="141"/>
      <c r="M3" s="142"/>
    </row>
    <row r="4" spans="1:13" s="1" customFormat="1" ht="50" customHeight="1" thickBot="1">
      <c r="A4" s="6" t="s">
        <v>27</v>
      </c>
      <c r="B4" s="118">
        <v>30</v>
      </c>
      <c r="C4" s="119"/>
      <c r="D4" s="120"/>
      <c r="E4" s="121">
        <v>18</v>
      </c>
      <c r="F4" s="122"/>
      <c r="G4" s="123"/>
      <c r="H4" s="124">
        <v>21</v>
      </c>
      <c r="I4" s="125"/>
      <c r="J4" s="126"/>
      <c r="K4" s="127">
        <v>10</v>
      </c>
      <c r="L4" s="128"/>
      <c r="M4" s="129"/>
    </row>
    <row r="5" spans="1:13" s="1" customFormat="1" ht="40" customHeight="1" thickBot="1">
      <c r="A5" s="103" t="s">
        <v>41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s="1" customFormat="1" ht="50" customHeight="1">
      <c r="A6" s="7" t="s">
        <v>13</v>
      </c>
      <c r="B6" s="161">
        <v>29</v>
      </c>
      <c r="C6" s="162"/>
      <c r="D6" s="163"/>
      <c r="E6" s="164">
        <v>15</v>
      </c>
      <c r="F6" s="165"/>
      <c r="G6" s="166"/>
      <c r="H6" s="199">
        <v>20</v>
      </c>
      <c r="I6" s="185"/>
      <c r="J6" s="186"/>
      <c r="K6" s="200">
        <v>10</v>
      </c>
      <c r="L6" s="188"/>
      <c r="M6" s="189"/>
    </row>
    <row r="7" spans="1:13" s="1" customFormat="1" ht="50" customHeight="1">
      <c r="A7" s="13" t="s">
        <v>37</v>
      </c>
      <c r="B7" s="149">
        <v>30</v>
      </c>
      <c r="C7" s="150"/>
      <c r="D7" s="151"/>
      <c r="E7" s="152">
        <v>18</v>
      </c>
      <c r="F7" s="153"/>
      <c r="G7" s="154"/>
      <c r="H7" s="167">
        <v>21</v>
      </c>
      <c r="I7" s="168"/>
      <c r="J7" s="169"/>
      <c r="K7" s="170">
        <v>10</v>
      </c>
      <c r="L7" s="171"/>
      <c r="M7" s="172"/>
    </row>
    <row r="8" spans="1:13" s="1" customFormat="1" ht="50" customHeight="1">
      <c r="A8" s="8" t="s">
        <v>38</v>
      </c>
      <c r="B8" s="149">
        <v>27</v>
      </c>
      <c r="C8" s="150"/>
      <c r="D8" s="151"/>
      <c r="E8" s="152">
        <v>4</v>
      </c>
      <c r="F8" s="153"/>
      <c r="G8" s="154"/>
      <c r="H8" s="167">
        <v>15</v>
      </c>
      <c r="I8" s="168"/>
      <c r="J8" s="169"/>
      <c r="K8" s="170">
        <v>8</v>
      </c>
      <c r="L8" s="171"/>
      <c r="M8" s="172"/>
    </row>
    <row r="9" spans="1:13" s="1" customFormat="1" ht="50" customHeight="1" thickBot="1">
      <c r="A9" s="12" t="s">
        <v>40</v>
      </c>
      <c r="B9" s="118">
        <v>30</v>
      </c>
      <c r="C9" s="119"/>
      <c r="D9" s="120"/>
      <c r="E9" s="121">
        <v>18</v>
      </c>
      <c r="F9" s="122"/>
      <c r="G9" s="123"/>
      <c r="H9" s="124">
        <v>21</v>
      </c>
      <c r="I9" s="125"/>
      <c r="J9" s="126"/>
      <c r="K9" s="127">
        <v>10</v>
      </c>
      <c r="L9" s="128"/>
      <c r="M9" s="129"/>
    </row>
    <row r="10" spans="1:13" s="1" customFormat="1" ht="40" customHeight="1" thickBot="1">
      <c r="A10" s="103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1:13" s="1" customFormat="1" ht="50" customHeight="1">
      <c r="A11" s="5" t="s">
        <v>3</v>
      </c>
      <c r="B11" s="161">
        <v>3</v>
      </c>
      <c r="C11" s="162"/>
      <c r="D11" s="163"/>
      <c r="E11" s="164">
        <v>4</v>
      </c>
      <c r="F11" s="165"/>
      <c r="G11" s="166"/>
      <c r="H11" s="199">
        <v>15</v>
      </c>
      <c r="I11" s="185"/>
      <c r="J11" s="186"/>
      <c r="K11" s="200">
        <v>8</v>
      </c>
      <c r="L11" s="188"/>
      <c r="M11" s="189"/>
    </row>
    <row r="12" spans="1:13" s="1" customFormat="1" ht="50" customHeight="1">
      <c r="A12" s="9" t="s">
        <v>4</v>
      </c>
      <c r="B12" s="149">
        <v>26</v>
      </c>
      <c r="C12" s="150"/>
      <c r="D12" s="151"/>
      <c r="E12" s="152">
        <v>11</v>
      </c>
      <c r="F12" s="153"/>
      <c r="G12" s="154"/>
      <c r="H12" s="167">
        <v>5</v>
      </c>
      <c r="I12" s="168"/>
      <c r="J12" s="169"/>
      <c r="K12" s="170">
        <v>2</v>
      </c>
      <c r="L12" s="171"/>
      <c r="M12" s="172"/>
    </row>
    <row r="13" spans="1:13" s="1" customFormat="1" ht="50" customHeight="1">
      <c r="A13" s="13" t="s">
        <v>5</v>
      </c>
      <c r="B13" s="149">
        <v>1</v>
      </c>
      <c r="C13" s="150"/>
      <c r="D13" s="151"/>
      <c r="E13" s="152">
        <v>3</v>
      </c>
      <c r="F13" s="153"/>
      <c r="G13" s="154"/>
      <c r="H13" s="167">
        <v>1</v>
      </c>
      <c r="I13" s="168"/>
      <c r="J13" s="169"/>
      <c r="K13" s="170">
        <v>0</v>
      </c>
      <c r="L13" s="171"/>
      <c r="M13" s="172"/>
    </row>
    <row r="14" spans="1:13" s="1" customFormat="1" ht="50" customHeight="1">
      <c r="A14" s="8" t="s">
        <v>6</v>
      </c>
      <c r="B14" s="149"/>
      <c r="C14" s="150"/>
      <c r="D14" s="151"/>
      <c r="E14" s="152"/>
      <c r="F14" s="153"/>
      <c r="G14" s="154"/>
      <c r="H14" s="167"/>
      <c r="I14" s="168"/>
      <c r="J14" s="169"/>
      <c r="K14" s="170"/>
      <c r="L14" s="171"/>
      <c r="M14" s="172"/>
    </row>
    <row r="15" spans="1:13" s="1" customFormat="1" ht="50" customHeight="1" thickBot="1">
      <c r="A15" s="6" t="s">
        <v>7</v>
      </c>
      <c r="B15" s="118"/>
      <c r="C15" s="119"/>
      <c r="D15" s="120"/>
      <c r="E15" s="121"/>
      <c r="F15" s="122"/>
      <c r="G15" s="123"/>
      <c r="H15" s="124"/>
      <c r="I15" s="125"/>
      <c r="J15" s="126"/>
      <c r="K15" s="127"/>
      <c r="L15" s="128"/>
      <c r="M15" s="129"/>
    </row>
    <row r="16" spans="1:13" s="1" customFormat="1" ht="40" customHeight="1" thickBot="1">
      <c r="A16" s="179" t="s">
        <v>28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1:13" s="1" customFormat="1" ht="50" customHeight="1">
      <c r="A17" s="13" t="s">
        <v>42</v>
      </c>
      <c r="B17" s="149">
        <v>0</v>
      </c>
      <c r="C17" s="150"/>
      <c r="D17" s="151"/>
      <c r="E17" s="152">
        <v>0</v>
      </c>
      <c r="F17" s="153"/>
      <c r="G17" s="154"/>
      <c r="H17" s="167">
        <v>0</v>
      </c>
      <c r="I17" s="168"/>
      <c r="J17" s="169"/>
      <c r="K17" s="170">
        <v>0</v>
      </c>
      <c r="L17" s="171"/>
      <c r="M17" s="172"/>
    </row>
    <row r="18" spans="1:13" s="1" customFormat="1" ht="50" customHeight="1">
      <c r="A18" s="13" t="s">
        <v>1</v>
      </c>
      <c r="B18" s="149">
        <v>7</v>
      </c>
      <c r="C18" s="150"/>
      <c r="D18" s="151"/>
      <c r="E18" s="152">
        <v>4</v>
      </c>
      <c r="F18" s="153"/>
      <c r="G18" s="154"/>
      <c r="H18" s="167">
        <v>0</v>
      </c>
      <c r="I18" s="168"/>
      <c r="J18" s="169"/>
      <c r="K18" s="170">
        <v>0</v>
      </c>
      <c r="L18" s="171"/>
      <c r="M18" s="172"/>
    </row>
    <row r="19" spans="1:13" s="1" customFormat="1" ht="50" customHeight="1">
      <c r="A19" s="13" t="s">
        <v>2</v>
      </c>
      <c r="B19" s="149">
        <v>15</v>
      </c>
      <c r="C19" s="150"/>
      <c r="D19" s="151"/>
      <c r="E19" s="152">
        <v>10</v>
      </c>
      <c r="F19" s="153"/>
      <c r="G19" s="154"/>
      <c r="H19" s="167">
        <v>7</v>
      </c>
      <c r="I19" s="168"/>
      <c r="J19" s="169"/>
      <c r="K19" s="170">
        <v>5</v>
      </c>
      <c r="L19" s="171"/>
      <c r="M19" s="172"/>
    </row>
    <row r="20" spans="1:13" s="1" customFormat="1" ht="50" customHeight="1">
      <c r="A20" s="13" t="s">
        <v>93</v>
      </c>
      <c r="B20" s="67"/>
      <c r="C20" s="55">
        <v>8</v>
      </c>
      <c r="D20" s="56"/>
      <c r="E20" s="68"/>
      <c r="F20" s="57">
        <v>4</v>
      </c>
      <c r="G20" s="58"/>
      <c r="H20" s="69"/>
      <c r="I20" s="59">
        <v>12</v>
      </c>
      <c r="J20" s="60"/>
      <c r="K20" s="70"/>
      <c r="L20" s="71">
        <v>4</v>
      </c>
      <c r="M20" s="72"/>
    </row>
    <row r="21" spans="1:13" s="1" customFormat="1" ht="50" customHeight="1" thickBot="1">
      <c r="A21" s="43" t="s">
        <v>94</v>
      </c>
      <c r="B21" s="149"/>
      <c r="C21" s="150"/>
      <c r="D21" s="151"/>
      <c r="E21" s="152"/>
      <c r="F21" s="153"/>
      <c r="G21" s="154"/>
      <c r="H21" s="167">
        <v>2</v>
      </c>
      <c r="I21" s="168"/>
      <c r="J21" s="169"/>
      <c r="K21" s="170">
        <v>1</v>
      </c>
      <c r="L21" s="171"/>
      <c r="M21" s="172"/>
    </row>
    <row r="22" spans="1:13" s="1" customFormat="1" ht="40" customHeight="1" thickBot="1">
      <c r="A22" s="103" t="s">
        <v>34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s="1" customFormat="1" ht="54" customHeight="1">
      <c r="A23" s="9" t="s">
        <v>48</v>
      </c>
      <c r="B23" s="161"/>
      <c r="C23" s="162"/>
      <c r="D23" s="163"/>
      <c r="E23" s="164"/>
      <c r="F23" s="165"/>
      <c r="G23" s="166"/>
      <c r="H23" s="199"/>
      <c r="I23" s="185"/>
      <c r="J23" s="186"/>
      <c r="K23" s="200"/>
      <c r="L23" s="188"/>
      <c r="M23" s="189"/>
    </row>
    <row r="24" spans="1:13" s="1" customFormat="1" ht="124.5" customHeight="1">
      <c r="A24" s="14" t="s">
        <v>39</v>
      </c>
      <c r="B24" s="149"/>
      <c r="C24" s="150"/>
      <c r="D24" s="151"/>
      <c r="E24" s="152"/>
      <c r="F24" s="153"/>
      <c r="G24" s="154"/>
      <c r="H24" s="227"/>
      <c r="I24" s="271"/>
      <c r="J24" s="272"/>
      <c r="K24" s="170"/>
      <c r="L24" s="171"/>
      <c r="M24" s="172"/>
    </row>
    <row r="25" spans="1:13" s="1" customFormat="1" ht="50" customHeight="1">
      <c r="A25" s="9" t="s">
        <v>47</v>
      </c>
      <c r="B25" s="149"/>
      <c r="C25" s="150"/>
      <c r="D25" s="151"/>
      <c r="E25" s="233"/>
      <c r="F25" s="234"/>
      <c r="G25" s="235"/>
      <c r="H25" s="167"/>
      <c r="I25" s="168"/>
      <c r="J25" s="169"/>
      <c r="K25" s="170"/>
      <c r="L25" s="171"/>
      <c r="M25" s="172"/>
    </row>
    <row r="26" spans="1:13" s="1" customFormat="1" ht="50" customHeight="1" thickBot="1">
      <c r="A26" s="15" t="s">
        <v>39</v>
      </c>
      <c r="B26" s="118"/>
      <c r="C26" s="119"/>
      <c r="D26" s="120"/>
      <c r="E26" s="244" t="s">
        <v>72</v>
      </c>
      <c r="F26" s="245"/>
      <c r="G26" s="246"/>
      <c r="H26" s="124"/>
      <c r="I26" s="125"/>
      <c r="J26" s="126"/>
      <c r="K26" s="127"/>
      <c r="L26" s="128"/>
      <c r="M26" s="129"/>
    </row>
    <row r="27" spans="1:13" s="1" customFormat="1" ht="40" customHeight="1" thickBot="1">
      <c r="A27" s="103" t="s">
        <v>33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3" s="1" customFormat="1" ht="50" customHeight="1">
      <c r="A28" s="16" t="s">
        <v>35</v>
      </c>
      <c r="B28" s="18"/>
      <c r="C28" s="19"/>
      <c r="D28" s="20"/>
      <c r="E28" s="21"/>
      <c r="F28" s="22"/>
      <c r="G28" s="23"/>
      <c r="H28" s="24"/>
      <c r="I28" s="25"/>
      <c r="J28" s="26"/>
      <c r="K28" s="27"/>
      <c r="L28" s="28"/>
      <c r="M28" s="29"/>
    </row>
    <row r="29" spans="1:13" s="1" customFormat="1" ht="50" customHeight="1" thickBot="1">
      <c r="A29" s="17" t="s">
        <v>36</v>
      </c>
      <c r="B29" s="30">
        <v>7</v>
      </c>
      <c r="C29" s="31">
        <v>4</v>
      </c>
      <c r="D29" s="32">
        <v>0</v>
      </c>
      <c r="E29" s="33">
        <v>2</v>
      </c>
      <c r="F29" s="34">
        <v>1</v>
      </c>
      <c r="G29" s="35"/>
      <c r="H29" s="36">
        <v>4</v>
      </c>
      <c r="I29" s="37">
        <v>4</v>
      </c>
      <c r="J29" s="38">
        <v>0</v>
      </c>
      <c r="K29" s="39">
        <v>2</v>
      </c>
      <c r="L29" s="40">
        <v>2</v>
      </c>
      <c r="M29" s="41">
        <v>0</v>
      </c>
    </row>
    <row r="30" spans="1:13" s="1" customFormat="1" ht="40" customHeight="1" thickBot="1">
      <c r="A30" s="190" t="s">
        <v>30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2"/>
    </row>
    <row r="31" spans="1:13" s="1" customFormat="1" ht="50" customHeight="1" thickBot="1">
      <c r="A31" s="5" t="s">
        <v>8</v>
      </c>
      <c r="B31" s="161">
        <v>1</v>
      </c>
      <c r="C31" s="162"/>
      <c r="D31" s="163"/>
      <c r="E31" s="164">
        <v>5</v>
      </c>
      <c r="F31" s="165"/>
      <c r="G31" s="166"/>
      <c r="H31" s="199">
        <v>1</v>
      </c>
      <c r="I31" s="185"/>
      <c r="J31" s="186"/>
      <c r="K31" s="200">
        <v>0</v>
      </c>
      <c r="L31" s="188"/>
      <c r="M31" s="189"/>
    </row>
    <row r="32" spans="1:13" s="1" customFormat="1" ht="40" customHeight="1" thickBot="1">
      <c r="A32" s="103" t="s">
        <v>31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1" customFormat="1" ht="50" customHeight="1">
      <c r="A33" s="10" t="s">
        <v>23</v>
      </c>
      <c r="B33" s="182"/>
      <c r="C33" s="162"/>
      <c r="D33" s="163"/>
      <c r="E33" s="183"/>
      <c r="F33" s="165"/>
      <c r="G33" s="166"/>
      <c r="H33" s="184"/>
      <c r="I33" s="185"/>
      <c r="J33" s="186"/>
      <c r="K33" s="187"/>
      <c r="L33" s="188"/>
      <c r="M33" s="189"/>
    </row>
    <row r="34" spans="1:13" s="1" customFormat="1" ht="50" customHeight="1">
      <c r="A34" s="11" t="s">
        <v>24</v>
      </c>
      <c r="B34" s="201"/>
      <c r="C34" s="150"/>
      <c r="D34" s="151"/>
      <c r="E34" s="202"/>
      <c r="F34" s="153"/>
      <c r="G34" s="154"/>
      <c r="H34" s="203"/>
      <c r="I34" s="168"/>
      <c r="J34" s="169"/>
      <c r="K34" s="204"/>
      <c r="L34" s="205"/>
      <c r="M34" s="206"/>
    </row>
    <row r="35" spans="1:13" s="1" customFormat="1" ht="50" customHeight="1">
      <c r="A35" s="51" t="s">
        <v>70</v>
      </c>
      <c r="B35" s="201"/>
      <c r="C35" s="236"/>
      <c r="D35" s="237"/>
      <c r="E35" s="202"/>
      <c r="F35" s="217"/>
      <c r="G35" s="218"/>
      <c r="H35" s="203"/>
      <c r="I35" s="219"/>
      <c r="J35" s="220"/>
      <c r="K35" s="204"/>
      <c r="L35" s="205"/>
      <c r="M35" s="206"/>
    </row>
    <row r="36" spans="1:13" s="1" customFormat="1" ht="50" customHeight="1" thickBot="1">
      <c r="A36" s="42" t="s">
        <v>69</v>
      </c>
      <c r="B36" s="207"/>
      <c r="C36" s="119"/>
      <c r="D36" s="120"/>
      <c r="E36" s="208"/>
      <c r="F36" s="251"/>
      <c r="G36" s="252"/>
      <c r="H36" s="209"/>
      <c r="I36" s="125"/>
      <c r="J36" s="126"/>
      <c r="K36" s="210"/>
      <c r="L36" s="128"/>
      <c r="M36" s="129"/>
    </row>
    <row r="37" spans="1:13" s="1" customFormat="1" ht="40" customHeight="1" thickBot="1">
      <c r="A37" s="103" t="s">
        <v>32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5"/>
    </row>
    <row r="38" spans="1:13" s="1" customFormat="1" ht="50" customHeight="1">
      <c r="A38" s="10" t="s">
        <v>25</v>
      </c>
      <c r="B38" s="106"/>
      <c r="C38" s="107"/>
      <c r="D38" s="108"/>
      <c r="E38" s="109"/>
      <c r="F38" s="110"/>
      <c r="G38" s="111"/>
      <c r="H38" s="112"/>
      <c r="I38" s="113"/>
      <c r="J38" s="114"/>
      <c r="K38" s="115"/>
      <c r="L38" s="116"/>
      <c r="M38" s="117"/>
    </row>
    <row r="39" spans="1:13" s="1" customFormat="1" ht="50" customHeight="1">
      <c r="A39" s="11" t="s">
        <v>26</v>
      </c>
      <c r="B39" s="91"/>
      <c r="C39" s="92"/>
      <c r="D39" s="93"/>
      <c r="E39" s="94"/>
      <c r="F39" s="95"/>
      <c r="G39" s="96"/>
      <c r="H39" s="97"/>
      <c r="I39" s="98"/>
      <c r="J39" s="99"/>
      <c r="K39" s="100"/>
      <c r="L39" s="101"/>
      <c r="M39" s="102"/>
    </row>
    <row r="40" spans="1:13" s="1" customFormat="1" ht="50" customHeight="1">
      <c r="A40" s="51" t="s">
        <v>71</v>
      </c>
      <c r="B40" s="91"/>
      <c r="C40" s="92"/>
      <c r="D40" s="93"/>
      <c r="E40" s="94"/>
      <c r="F40" s="95"/>
      <c r="G40" s="96"/>
      <c r="H40" s="97"/>
      <c r="I40" s="98"/>
      <c r="J40" s="99"/>
      <c r="K40" s="100"/>
      <c r="L40" s="101"/>
      <c r="M40" s="102"/>
    </row>
    <row r="41" spans="1:13" s="1" customFormat="1" ht="50" customHeight="1" thickBot="1">
      <c r="A41" s="42" t="s">
        <v>43</v>
      </c>
      <c r="B41" s="118"/>
      <c r="C41" s="119"/>
      <c r="D41" s="120"/>
      <c r="E41" s="82"/>
      <c r="F41" s="83"/>
      <c r="G41" s="84"/>
      <c r="H41" s="85"/>
      <c r="I41" s="86"/>
      <c r="J41" s="87"/>
      <c r="K41" s="88"/>
      <c r="L41" s="89"/>
      <c r="M41" s="90"/>
    </row>
    <row r="42" spans="1:13" ht="39" customHeight="1" thickBot="1">
      <c r="A42" s="103" t="s">
        <v>74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</row>
    <row r="43" spans="1:13" ht="49.5" customHeight="1">
      <c r="A43" s="10" t="s">
        <v>75</v>
      </c>
      <c r="B43" s="106"/>
      <c r="C43" s="107"/>
      <c r="D43" s="108"/>
      <c r="E43" s="109"/>
      <c r="F43" s="110"/>
      <c r="G43" s="111"/>
      <c r="H43" s="112"/>
      <c r="I43" s="113"/>
      <c r="J43" s="114"/>
      <c r="K43" s="115"/>
      <c r="L43" s="116"/>
      <c r="M43" s="117"/>
    </row>
    <row r="44" spans="1:13" ht="49.5" customHeight="1">
      <c r="A44" s="11" t="s">
        <v>76</v>
      </c>
      <c r="B44" s="91"/>
      <c r="C44" s="92"/>
      <c r="D44" s="93"/>
      <c r="E44" s="94"/>
      <c r="F44" s="95"/>
      <c r="G44" s="96"/>
      <c r="H44" s="97"/>
      <c r="I44" s="98"/>
      <c r="J44" s="99"/>
      <c r="K44" s="100"/>
      <c r="L44" s="101"/>
      <c r="M44" s="102"/>
    </row>
    <row r="45" spans="1:13" ht="49.5" customHeight="1">
      <c r="A45" s="51" t="s">
        <v>77</v>
      </c>
      <c r="B45" s="91"/>
      <c r="C45" s="92"/>
      <c r="D45" s="93"/>
      <c r="E45" s="94"/>
      <c r="F45" s="95"/>
      <c r="G45" s="96"/>
      <c r="H45" s="97"/>
      <c r="I45" s="98"/>
      <c r="J45" s="99"/>
      <c r="K45" s="100"/>
      <c r="L45" s="101"/>
      <c r="M45" s="102"/>
    </row>
    <row r="46" spans="1:13" ht="49.5" customHeight="1" thickBot="1">
      <c r="A46" s="42" t="s">
        <v>78</v>
      </c>
      <c r="B46" s="79"/>
      <c r="C46" s="80"/>
      <c r="D46" s="81"/>
      <c r="E46" s="82"/>
      <c r="F46" s="83"/>
      <c r="G46" s="84"/>
      <c r="H46" s="85"/>
      <c r="I46" s="86"/>
      <c r="J46" s="87"/>
      <c r="K46" s="88"/>
      <c r="L46" s="89"/>
      <c r="M46" s="90"/>
    </row>
  </sheetData>
  <mergeCells count="138">
    <mergeCell ref="E21:G21"/>
    <mergeCell ref="H21:J21"/>
    <mergeCell ref="K21:M21"/>
    <mergeCell ref="B14:D14"/>
    <mergeCell ref="E14:G14"/>
    <mergeCell ref="H14:J14"/>
    <mergeCell ref="K14:M14"/>
    <mergeCell ref="B35:D35"/>
    <mergeCell ref="E35:G35"/>
    <mergeCell ref="H35:J35"/>
    <mergeCell ref="K35:M35"/>
    <mergeCell ref="K23:M23"/>
    <mergeCell ref="K24:M24"/>
    <mergeCell ref="K25:M25"/>
    <mergeCell ref="K26:M26"/>
    <mergeCell ref="A22:M22"/>
    <mergeCell ref="E23:G23"/>
    <mergeCell ref="E24:G24"/>
    <mergeCell ref="E25:G25"/>
    <mergeCell ref="E26:G26"/>
    <mergeCell ref="H23:J23"/>
    <mergeCell ref="H24:J24"/>
    <mergeCell ref="H25:J25"/>
    <mergeCell ref="B24:D24"/>
    <mergeCell ref="E41:G41"/>
    <mergeCell ref="H38:J38"/>
    <mergeCell ref="H39:J39"/>
    <mergeCell ref="H41:J41"/>
    <mergeCell ref="K38:M38"/>
    <mergeCell ref="K39:M39"/>
    <mergeCell ref="K41:M41"/>
    <mergeCell ref="K33:M33"/>
    <mergeCell ref="K34:M34"/>
    <mergeCell ref="K36:M36"/>
    <mergeCell ref="E38:G38"/>
    <mergeCell ref="E39:G39"/>
    <mergeCell ref="A37:M37"/>
    <mergeCell ref="E34:G34"/>
    <mergeCell ref="E36:G36"/>
    <mergeCell ref="H33:J33"/>
    <mergeCell ref="H34:J34"/>
    <mergeCell ref="H36:J36"/>
    <mergeCell ref="B39:D39"/>
    <mergeCell ref="B41:D41"/>
    <mergeCell ref="B40:D40"/>
    <mergeCell ref="E40:G40"/>
    <mergeCell ref="H40:J40"/>
    <mergeCell ref="K40:M40"/>
    <mergeCell ref="B25:D25"/>
    <mergeCell ref="K12:M12"/>
    <mergeCell ref="K13:M13"/>
    <mergeCell ref="K15:M15"/>
    <mergeCell ref="E17:G17"/>
    <mergeCell ref="K17:M17"/>
    <mergeCell ref="E12:G12"/>
    <mergeCell ref="E13:G13"/>
    <mergeCell ref="E15:G15"/>
    <mergeCell ref="H12:J12"/>
    <mergeCell ref="H13:J13"/>
    <mergeCell ref="H15:J15"/>
    <mergeCell ref="E18:G18"/>
    <mergeCell ref="H18:J18"/>
    <mergeCell ref="K18:M18"/>
    <mergeCell ref="B23:D23"/>
    <mergeCell ref="K19:M19"/>
    <mergeCell ref="A16:M16"/>
    <mergeCell ref="E19:G19"/>
    <mergeCell ref="H17:J17"/>
    <mergeCell ref="H19:J19"/>
    <mergeCell ref="B13:D13"/>
    <mergeCell ref="B21:D21"/>
    <mergeCell ref="B15:D15"/>
    <mergeCell ref="E11:G11"/>
    <mergeCell ref="K11:M11"/>
    <mergeCell ref="E6:G6"/>
    <mergeCell ref="E7:G7"/>
    <mergeCell ref="E8:G8"/>
    <mergeCell ref="E9:G9"/>
    <mergeCell ref="H6:J6"/>
    <mergeCell ref="H7:J7"/>
    <mergeCell ref="H8:J8"/>
    <mergeCell ref="H9:J9"/>
    <mergeCell ref="A10:M10"/>
    <mergeCell ref="B34:D34"/>
    <mergeCell ref="B36:D36"/>
    <mergeCell ref="B38:D38"/>
    <mergeCell ref="B26:D26"/>
    <mergeCell ref="B31:D31"/>
    <mergeCell ref="B33:D33"/>
    <mergeCell ref="A30:M30"/>
    <mergeCell ref="A27:M27"/>
    <mergeCell ref="E31:G31"/>
    <mergeCell ref="H31:J31"/>
    <mergeCell ref="K31:M31"/>
    <mergeCell ref="E33:G33"/>
    <mergeCell ref="A32:M32"/>
    <mergeCell ref="H26:J26"/>
    <mergeCell ref="B17:D17"/>
    <mergeCell ref="B19:D19"/>
    <mergeCell ref="E1:G1"/>
    <mergeCell ref="B3:D3"/>
    <mergeCell ref="B4:D4"/>
    <mergeCell ref="B6:D6"/>
    <mergeCell ref="B7:D7"/>
    <mergeCell ref="B8:D8"/>
    <mergeCell ref="A5:M5"/>
    <mergeCell ref="B9:D9"/>
    <mergeCell ref="B11:D11"/>
    <mergeCell ref="B12:D12"/>
    <mergeCell ref="E3:G3"/>
    <mergeCell ref="E4:G4"/>
    <mergeCell ref="H3:J3"/>
    <mergeCell ref="H4:J4"/>
    <mergeCell ref="K3:M3"/>
    <mergeCell ref="K4:M4"/>
    <mergeCell ref="H11:J11"/>
    <mergeCell ref="B18:D18"/>
    <mergeCell ref="K6:M6"/>
    <mergeCell ref="K7:M7"/>
    <mergeCell ref="K8:M8"/>
    <mergeCell ref="K9:M9"/>
    <mergeCell ref="B45:D45"/>
    <mergeCell ref="E45:G45"/>
    <mergeCell ref="H45:J45"/>
    <mergeCell ref="K45:M45"/>
    <mergeCell ref="B46:D46"/>
    <mergeCell ref="E46:G46"/>
    <mergeCell ref="H46:J46"/>
    <mergeCell ref="K46:M46"/>
    <mergeCell ref="A42:M42"/>
    <mergeCell ref="B43:D43"/>
    <mergeCell ref="E43:G43"/>
    <mergeCell ref="H43:J43"/>
    <mergeCell ref="K43:M43"/>
    <mergeCell ref="B44:D44"/>
    <mergeCell ref="E44:G44"/>
    <mergeCell ref="H44:J44"/>
    <mergeCell ref="K44:M44"/>
  </mergeCells>
  <pageMargins left="0.7" right="0.7" top="0.78740157499999996" bottom="0.78740157499999996" header="0.3" footer="0.3"/>
  <pageSetup paperSize="9" scale="3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tabSelected="1" workbookViewId="0">
      <selection activeCell="M26" sqref="M26"/>
    </sheetView>
  </sheetViews>
  <sheetFormatPr baseColWidth="10" defaultRowHeight="15"/>
  <sheetData>
    <row r="1" spans="1:15">
      <c r="A1" t="s">
        <v>60</v>
      </c>
      <c r="D1" t="s">
        <v>61</v>
      </c>
      <c r="G1" t="s">
        <v>62</v>
      </c>
      <c r="J1" t="s">
        <v>63</v>
      </c>
    </row>
    <row r="2" spans="1:15">
      <c r="A2" t="s">
        <v>64</v>
      </c>
      <c r="B2" t="s">
        <v>65</v>
      </c>
      <c r="C2" s="52" t="s">
        <v>73</v>
      </c>
      <c r="D2" t="s">
        <v>64</v>
      </c>
      <c r="E2" t="s">
        <v>65</v>
      </c>
      <c r="F2" s="52" t="s">
        <v>73</v>
      </c>
      <c r="G2" t="s">
        <v>64</v>
      </c>
      <c r="H2" t="s">
        <v>65</v>
      </c>
      <c r="I2" s="52" t="s">
        <v>73</v>
      </c>
      <c r="J2" t="s">
        <v>64</v>
      </c>
      <c r="K2" t="s">
        <v>65</v>
      </c>
      <c r="L2" s="52" t="s">
        <v>73</v>
      </c>
    </row>
    <row r="3" spans="1:15">
      <c r="A3" s="49">
        <v>4</v>
      </c>
      <c r="B3" s="48">
        <v>8.5</v>
      </c>
      <c r="C3" s="53">
        <v>12.5</v>
      </c>
      <c r="D3" s="49">
        <v>2.8</v>
      </c>
      <c r="E3" s="48">
        <v>7.234</v>
      </c>
      <c r="F3" s="53">
        <v>10.034000000000001</v>
      </c>
      <c r="G3" s="49">
        <v>4.5</v>
      </c>
      <c r="H3" s="48">
        <v>7.1</v>
      </c>
      <c r="I3" s="53">
        <v>11.6</v>
      </c>
      <c r="J3" s="49">
        <v>4.4000000000000004</v>
      </c>
      <c r="K3" s="48">
        <v>7.5670000000000002</v>
      </c>
      <c r="L3" s="53">
        <v>11.967000000000001</v>
      </c>
      <c r="M3" s="48"/>
      <c r="N3" s="50">
        <f>A3+B3+D3+E3+G3+H3+J3+K3+M3</f>
        <v>46.100999999999999</v>
      </c>
      <c r="O3" s="48">
        <f>C3+F3+I3+L3</f>
        <v>46.100999999999999</v>
      </c>
    </row>
    <row r="4" spans="1:15">
      <c r="A4" s="49">
        <v>3.7</v>
      </c>
      <c r="B4" s="48">
        <v>8.3339999999999996</v>
      </c>
      <c r="C4" s="53">
        <v>12.034000000000001</v>
      </c>
      <c r="D4" s="49">
        <v>2.2000000000000002</v>
      </c>
      <c r="E4" s="48">
        <v>8.2669999999999995</v>
      </c>
      <c r="F4" s="53">
        <v>10.467000000000001</v>
      </c>
      <c r="G4" s="49">
        <v>4.4000000000000004</v>
      </c>
      <c r="H4" s="48">
        <v>7.0670000000000002</v>
      </c>
      <c r="I4" s="53">
        <v>11.467000000000001</v>
      </c>
      <c r="J4" s="49">
        <v>4</v>
      </c>
      <c r="K4" s="48">
        <v>8.1</v>
      </c>
      <c r="L4" s="53">
        <v>12.1</v>
      </c>
      <c r="M4" s="48"/>
      <c r="N4" s="50">
        <f t="shared" ref="N4:N18" si="0">A4+B4+D4+E4+G4+H4+J4+K4+M4</f>
        <v>46.067999999999998</v>
      </c>
      <c r="O4" s="48">
        <f t="shared" ref="O4:O18" si="1">C4+F4+I4+L4</f>
        <v>46.068000000000005</v>
      </c>
    </row>
    <row r="5" spans="1:15">
      <c r="A5" s="49">
        <v>3.7</v>
      </c>
      <c r="B5" s="48">
        <v>8.1999999999999993</v>
      </c>
      <c r="C5" s="53">
        <v>11.9</v>
      </c>
      <c r="D5" s="49">
        <v>2.6</v>
      </c>
      <c r="E5" s="48">
        <v>6.5670000000000002</v>
      </c>
      <c r="F5" s="53">
        <v>9.1669999999999998</v>
      </c>
      <c r="G5" s="49">
        <v>4.4000000000000004</v>
      </c>
      <c r="H5" s="48">
        <v>6.6</v>
      </c>
      <c r="I5" s="53">
        <v>11</v>
      </c>
      <c r="J5" s="49">
        <v>4.0999999999999996</v>
      </c>
      <c r="K5" s="48">
        <v>7.6</v>
      </c>
      <c r="L5" s="53">
        <v>11.7</v>
      </c>
      <c r="M5" s="48"/>
      <c r="N5" s="50">
        <f t="shared" si="0"/>
        <v>43.767000000000003</v>
      </c>
      <c r="O5" s="48">
        <f t="shared" si="1"/>
        <v>43.766999999999996</v>
      </c>
    </row>
    <row r="6" spans="1:15">
      <c r="A6" s="49">
        <v>4</v>
      </c>
      <c r="B6" s="48">
        <v>7</v>
      </c>
      <c r="C6" s="53">
        <v>11</v>
      </c>
      <c r="D6" s="49">
        <v>2.1</v>
      </c>
      <c r="E6" s="48">
        <v>8.1340000000000003</v>
      </c>
      <c r="F6" s="53">
        <v>10.234</v>
      </c>
      <c r="G6" s="49">
        <v>4.5</v>
      </c>
      <c r="H6" s="48">
        <v>6.5339999999999998</v>
      </c>
      <c r="I6" s="53">
        <v>11.034000000000001</v>
      </c>
      <c r="J6" s="49">
        <v>3.6</v>
      </c>
      <c r="K6" s="48">
        <v>7.367</v>
      </c>
      <c r="L6" s="53">
        <v>10.967000000000001</v>
      </c>
      <c r="M6" s="48"/>
      <c r="N6" s="50">
        <f t="shared" si="0"/>
        <v>43.234999999999999</v>
      </c>
      <c r="O6" s="48">
        <f t="shared" si="1"/>
        <v>43.234999999999999</v>
      </c>
    </row>
    <row r="7" spans="1:15">
      <c r="A7" s="49">
        <v>3.7</v>
      </c>
      <c r="B7" s="48">
        <v>8.5</v>
      </c>
      <c r="C7" s="53">
        <v>12.2</v>
      </c>
      <c r="D7" s="49">
        <v>2.1</v>
      </c>
      <c r="E7" s="48">
        <v>8.1</v>
      </c>
      <c r="F7" s="53">
        <v>10.199999999999999</v>
      </c>
      <c r="G7" s="49">
        <v>3.7</v>
      </c>
      <c r="H7" s="48">
        <v>6.5670000000000002</v>
      </c>
      <c r="I7" s="53">
        <v>10.266999999999999</v>
      </c>
      <c r="J7" s="49">
        <v>3.1</v>
      </c>
      <c r="K7" s="48">
        <v>7.234</v>
      </c>
      <c r="L7" s="53">
        <v>10.334</v>
      </c>
      <c r="M7" s="48"/>
      <c r="N7" s="50">
        <f t="shared" si="0"/>
        <v>43.001000000000005</v>
      </c>
      <c r="O7" s="48">
        <f t="shared" si="1"/>
        <v>43.001000000000005</v>
      </c>
    </row>
    <row r="8" spans="1:15">
      <c r="A8" s="49">
        <v>3.7</v>
      </c>
      <c r="B8" s="48">
        <v>8.3670000000000009</v>
      </c>
      <c r="C8" s="53">
        <v>12.067</v>
      </c>
      <c r="D8" s="49">
        <v>2.2000000000000002</v>
      </c>
      <c r="E8" s="48">
        <v>5.6669999999999998</v>
      </c>
      <c r="F8" s="53">
        <v>7.867</v>
      </c>
      <c r="G8" s="49">
        <v>3.9</v>
      </c>
      <c r="H8" s="48">
        <v>7.5670000000000002</v>
      </c>
      <c r="I8" s="53">
        <v>11.467000000000001</v>
      </c>
      <c r="J8" s="49">
        <v>3.3</v>
      </c>
      <c r="K8" s="48">
        <v>7.7670000000000003</v>
      </c>
      <c r="L8" s="53">
        <v>11.067</v>
      </c>
      <c r="M8" s="48"/>
      <c r="N8" s="50">
        <f t="shared" si="0"/>
        <v>42.467999999999996</v>
      </c>
      <c r="O8" s="48">
        <f t="shared" si="1"/>
        <v>42.468000000000004</v>
      </c>
    </row>
    <row r="9" spans="1:15">
      <c r="A9" s="49">
        <v>3.7</v>
      </c>
      <c r="B9" s="48">
        <v>8.4339999999999993</v>
      </c>
      <c r="C9" s="53">
        <v>12.134</v>
      </c>
      <c r="D9" s="49">
        <v>1.9</v>
      </c>
      <c r="E9" s="48">
        <v>6.9669999999999996</v>
      </c>
      <c r="F9" s="53">
        <v>8.8670000000000009</v>
      </c>
      <c r="G9" s="49">
        <v>4.3</v>
      </c>
      <c r="H9" s="48">
        <v>5.9</v>
      </c>
      <c r="I9" s="53">
        <v>10.199999999999999</v>
      </c>
      <c r="J9" s="49">
        <v>3.5</v>
      </c>
      <c r="K9" s="48">
        <v>7.367</v>
      </c>
      <c r="L9" s="53">
        <v>10.867000000000001</v>
      </c>
      <c r="M9" s="48"/>
      <c r="N9" s="50">
        <f t="shared" si="0"/>
        <v>42.067999999999998</v>
      </c>
      <c r="O9" s="48">
        <f t="shared" si="1"/>
        <v>42.067999999999998</v>
      </c>
    </row>
    <row r="10" spans="1:15">
      <c r="A10" s="49">
        <v>3.7</v>
      </c>
      <c r="B10" s="48">
        <v>8.3339999999999996</v>
      </c>
      <c r="C10" s="53">
        <v>12.034000000000001</v>
      </c>
      <c r="D10" s="49">
        <v>2.1</v>
      </c>
      <c r="E10" s="48">
        <v>7.2</v>
      </c>
      <c r="F10" s="53">
        <v>9.3000000000000007</v>
      </c>
      <c r="G10" s="49">
        <v>4.3</v>
      </c>
      <c r="H10" s="48">
        <v>5.0339999999999998</v>
      </c>
      <c r="I10" s="53">
        <v>9.3339999999999996</v>
      </c>
      <c r="J10" s="49">
        <v>4.2</v>
      </c>
      <c r="K10" s="48">
        <v>7.0670000000000002</v>
      </c>
      <c r="L10" s="53">
        <v>11.266999999999999</v>
      </c>
      <c r="M10" s="48"/>
      <c r="N10" s="50">
        <f t="shared" si="0"/>
        <v>41.935000000000002</v>
      </c>
      <c r="O10" s="48">
        <f t="shared" si="1"/>
        <v>41.935000000000002</v>
      </c>
    </row>
    <row r="11" spans="1:15">
      <c r="A11" s="49">
        <v>3.7</v>
      </c>
      <c r="B11" s="48">
        <v>8.2669999999999995</v>
      </c>
      <c r="C11" s="53">
        <v>11.967000000000001</v>
      </c>
      <c r="D11" s="49">
        <v>1.4</v>
      </c>
      <c r="E11" s="48">
        <v>7.7670000000000003</v>
      </c>
      <c r="F11" s="53">
        <v>9.1669999999999998</v>
      </c>
      <c r="G11" s="49">
        <v>3.6</v>
      </c>
      <c r="H11" s="48">
        <v>6.6</v>
      </c>
      <c r="I11" s="53">
        <v>10.199999999999999</v>
      </c>
      <c r="J11" s="49">
        <v>3.4</v>
      </c>
      <c r="K11" s="48">
        <v>7.3</v>
      </c>
      <c r="L11" s="53">
        <v>10.6</v>
      </c>
      <c r="M11" s="48">
        <v>-0.1</v>
      </c>
      <c r="N11" s="50">
        <f t="shared" si="0"/>
        <v>41.933999999999997</v>
      </c>
      <c r="O11" s="48">
        <f t="shared" si="1"/>
        <v>41.933999999999997</v>
      </c>
    </row>
    <row r="12" spans="1:15">
      <c r="A12" s="49">
        <v>3.7</v>
      </c>
      <c r="B12" s="48">
        <v>8.3670000000000009</v>
      </c>
      <c r="C12" s="53">
        <v>12.067</v>
      </c>
      <c r="D12" s="49">
        <v>1.2</v>
      </c>
      <c r="E12" s="48">
        <v>7.6</v>
      </c>
      <c r="F12" s="53">
        <v>8.8000000000000007</v>
      </c>
      <c r="G12" s="49">
        <v>4</v>
      </c>
      <c r="H12" s="48">
        <v>5.6669999999999998</v>
      </c>
      <c r="I12" s="53">
        <v>9.6669999999999998</v>
      </c>
      <c r="J12" s="49">
        <v>3.3</v>
      </c>
      <c r="K12" s="48">
        <v>7.2</v>
      </c>
      <c r="L12" s="53">
        <v>10.5</v>
      </c>
      <c r="M12" s="48"/>
      <c r="N12" s="50">
        <f t="shared" si="0"/>
        <v>41.033999999999999</v>
      </c>
      <c r="O12" s="48">
        <f t="shared" si="1"/>
        <v>41.033999999999999</v>
      </c>
    </row>
    <row r="13" spans="1:15">
      <c r="A13" s="49">
        <v>3.5</v>
      </c>
      <c r="B13" s="48">
        <v>8.2669999999999995</v>
      </c>
      <c r="C13" s="53">
        <v>11.766999999999999</v>
      </c>
      <c r="D13" s="49">
        <v>2.1</v>
      </c>
      <c r="E13" s="48">
        <v>8</v>
      </c>
      <c r="F13" s="53">
        <v>10.1</v>
      </c>
      <c r="G13" s="49">
        <v>3.5</v>
      </c>
      <c r="H13" s="48">
        <v>5.3</v>
      </c>
      <c r="I13" s="53">
        <v>8.8000000000000007</v>
      </c>
      <c r="J13" s="49">
        <v>3.2</v>
      </c>
      <c r="K13" s="48">
        <v>6.9340000000000002</v>
      </c>
      <c r="L13" s="53">
        <v>10.134</v>
      </c>
      <c r="M13" s="48"/>
      <c r="N13" s="50">
        <f t="shared" si="0"/>
        <v>40.800999999999995</v>
      </c>
      <c r="O13" s="48">
        <f t="shared" si="1"/>
        <v>40.801000000000002</v>
      </c>
    </row>
    <row r="14" spans="1:15">
      <c r="A14" s="49">
        <v>4</v>
      </c>
      <c r="B14" s="48">
        <v>8.4</v>
      </c>
      <c r="C14" s="53">
        <v>12.4</v>
      </c>
      <c r="D14" s="49">
        <v>1.5</v>
      </c>
      <c r="E14" s="48">
        <v>6.2670000000000003</v>
      </c>
      <c r="F14" s="53">
        <v>7.7670000000000003</v>
      </c>
      <c r="G14" s="49">
        <v>3.6</v>
      </c>
      <c r="H14" s="48">
        <v>6.9340000000000002</v>
      </c>
      <c r="I14" s="53">
        <v>10.534000000000001</v>
      </c>
      <c r="J14" s="49">
        <v>4.3</v>
      </c>
      <c r="K14" s="48">
        <v>5.5339999999999998</v>
      </c>
      <c r="L14" s="53">
        <v>9.8339999999999996</v>
      </c>
      <c r="M14" s="48"/>
      <c r="N14" s="50">
        <f t="shared" si="0"/>
        <v>40.535000000000004</v>
      </c>
      <c r="O14" s="48">
        <f t="shared" si="1"/>
        <v>40.534999999999997</v>
      </c>
    </row>
    <row r="15" spans="1:15">
      <c r="A15" s="49">
        <v>3.7</v>
      </c>
      <c r="B15" s="48">
        <v>8.2669999999999995</v>
      </c>
      <c r="C15" s="53">
        <v>11.967000000000001</v>
      </c>
      <c r="D15" s="49">
        <v>1.1000000000000001</v>
      </c>
      <c r="E15" s="48">
        <v>5.9669999999999996</v>
      </c>
      <c r="F15" s="53">
        <v>7.0670000000000002</v>
      </c>
      <c r="G15" s="49">
        <v>3.3</v>
      </c>
      <c r="H15" s="48">
        <v>6.234</v>
      </c>
      <c r="I15" s="53">
        <v>9.5340000000000007</v>
      </c>
      <c r="J15" s="49">
        <v>3.3</v>
      </c>
      <c r="K15" s="48">
        <v>7.0670000000000002</v>
      </c>
      <c r="L15" s="53">
        <v>10.367000000000001</v>
      </c>
      <c r="M15" s="48"/>
      <c r="N15" s="50">
        <f t="shared" si="0"/>
        <v>38.935000000000002</v>
      </c>
      <c r="O15" s="48">
        <f t="shared" si="1"/>
        <v>38.935000000000002</v>
      </c>
    </row>
    <row r="16" spans="1:15">
      <c r="A16" s="49">
        <v>3.5</v>
      </c>
      <c r="B16" s="48">
        <v>7.8</v>
      </c>
      <c r="C16" s="53">
        <v>11.3</v>
      </c>
      <c r="D16" s="49">
        <v>1.1000000000000001</v>
      </c>
      <c r="E16" s="48">
        <v>5.6</v>
      </c>
      <c r="F16" s="53">
        <v>6.7</v>
      </c>
      <c r="G16" s="49">
        <v>3.1</v>
      </c>
      <c r="H16" s="48">
        <v>7.234</v>
      </c>
      <c r="I16" s="53">
        <v>10.334</v>
      </c>
      <c r="J16" s="49">
        <v>3.6</v>
      </c>
      <c r="K16" s="48">
        <v>5.8339999999999996</v>
      </c>
      <c r="L16" s="53">
        <v>9.4339999999999993</v>
      </c>
      <c r="M16" s="48"/>
      <c r="N16" s="50">
        <f t="shared" si="0"/>
        <v>37.768000000000001</v>
      </c>
      <c r="O16" s="48">
        <f t="shared" si="1"/>
        <v>37.768000000000001</v>
      </c>
    </row>
    <row r="17" spans="1:15">
      <c r="A17" s="49">
        <v>3.7</v>
      </c>
      <c r="B17" s="48">
        <v>8.0670000000000002</v>
      </c>
      <c r="C17" s="53">
        <v>11.766999999999999</v>
      </c>
      <c r="D17" s="49">
        <v>1</v>
      </c>
      <c r="E17" s="48">
        <v>5.5670000000000002</v>
      </c>
      <c r="F17" s="53">
        <v>6.5670000000000002</v>
      </c>
      <c r="G17" s="49">
        <v>3.3</v>
      </c>
      <c r="H17" s="48">
        <v>5.9669999999999996</v>
      </c>
      <c r="I17" s="53">
        <v>9.2669999999999995</v>
      </c>
      <c r="J17" s="49">
        <v>2.6</v>
      </c>
      <c r="K17" s="48">
        <v>6.6340000000000003</v>
      </c>
      <c r="L17" s="53">
        <v>9.234</v>
      </c>
      <c r="M17" s="48"/>
      <c r="N17" s="50">
        <f t="shared" si="0"/>
        <v>36.835000000000001</v>
      </c>
      <c r="O17" s="48">
        <f t="shared" si="1"/>
        <v>36.835000000000001</v>
      </c>
    </row>
    <row r="18" spans="1:15">
      <c r="A18" s="49">
        <v>3.7</v>
      </c>
      <c r="B18" s="48">
        <v>8.1</v>
      </c>
      <c r="C18" s="53">
        <v>11.8</v>
      </c>
      <c r="D18" s="49">
        <v>0.8</v>
      </c>
      <c r="E18" s="48">
        <v>4.4340000000000002</v>
      </c>
      <c r="F18" s="53">
        <v>1.234</v>
      </c>
      <c r="G18" s="49">
        <v>3.6</v>
      </c>
      <c r="H18" s="48">
        <v>6.7</v>
      </c>
      <c r="I18" s="53">
        <v>10</v>
      </c>
      <c r="J18" s="49">
        <v>3.2</v>
      </c>
      <c r="K18" s="48">
        <v>7.7</v>
      </c>
      <c r="L18" s="53">
        <v>10.9</v>
      </c>
      <c r="M18" s="48">
        <v>-4.3</v>
      </c>
      <c r="N18" s="50">
        <f t="shared" si="0"/>
        <v>33.934000000000005</v>
      </c>
      <c r="O18" s="48">
        <f t="shared" si="1"/>
        <v>33.933999999999997</v>
      </c>
    </row>
    <row r="19" spans="1:15">
      <c r="C19" s="52"/>
      <c r="F19" s="52"/>
      <c r="I19" s="52"/>
      <c r="L19" s="52"/>
    </row>
    <row r="20" spans="1:15">
      <c r="A20" s="49">
        <f>MAX(A3:A18)</f>
        <v>4</v>
      </c>
      <c r="B20" s="48">
        <f t="shared" ref="B20:L20" si="2">MAX(B3:B18)</f>
        <v>8.5</v>
      </c>
      <c r="C20" s="53">
        <f t="shared" si="2"/>
        <v>12.5</v>
      </c>
      <c r="D20" s="49">
        <f t="shared" si="2"/>
        <v>2.8</v>
      </c>
      <c r="E20" s="48">
        <f t="shared" si="2"/>
        <v>8.2669999999999995</v>
      </c>
      <c r="F20" s="53">
        <f t="shared" si="2"/>
        <v>10.467000000000001</v>
      </c>
      <c r="G20" s="49">
        <f t="shared" si="2"/>
        <v>4.5</v>
      </c>
      <c r="H20" s="48">
        <f t="shared" si="2"/>
        <v>7.5670000000000002</v>
      </c>
      <c r="I20" s="53">
        <f t="shared" si="2"/>
        <v>11.6</v>
      </c>
      <c r="J20" s="49">
        <f t="shared" si="2"/>
        <v>4.4000000000000004</v>
      </c>
      <c r="K20" s="48">
        <f t="shared" si="2"/>
        <v>8.1</v>
      </c>
      <c r="L20" s="53">
        <f t="shared" si="2"/>
        <v>12.1</v>
      </c>
      <c r="N20" t="s">
        <v>66</v>
      </c>
    </row>
    <row r="21" spans="1:15">
      <c r="A21" s="49">
        <f>MIN(A3:A18)</f>
        <v>3.5</v>
      </c>
      <c r="B21" s="48">
        <f t="shared" ref="B21:L21" si="3">MIN(B3:B18)</f>
        <v>7</v>
      </c>
      <c r="C21" s="53">
        <f t="shared" si="3"/>
        <v>11</v>
      </c>
      <c r="D21" s="49">
        <f t="shared" si="3"/>
        <v>0.8</v>
      </c>
      <c r="E21" s="48">
        <f t="shared" si="3"/>
        <v>4.4340000000000002</v>
      </c>
      <c r="F21" s="53">
        <f t="shared" si="3"/>
        <v>1.234</v>
      </c>
      <c r="G21" s="49">
        <f t="shared" si="3"/>
        <v>3.1</v>
      </c>
      <c r="H21" s="48">
        <f t="shared" si="3"/>
        <v>5.0339999999999998</v>
      </c>
      <c r="I21" s="53">
        <f t="shared" si="3"/>
        <v>8.8000000000000007</v>
      </c>
      <c r="J21" s="49">
        <f t="shared" si="3"/>
        <v>2.6</v>
      </c>
      <c r="K21" s="48">
        <f t="shared" si="3"/>
        <v>5.5339999999999998</v>
      </c>
      <c r="L21" s="53">
        <f t="shared" si="3"/>
        <v>9.234</v>
      </c>
      <c r="N21" t="s">
        <v>67</v>
      </c>
    </row>
    <row r="22" spans="1:15">
      <c r="A22" s="49">
        <f>AVERAGE(A3:A18)</f>
        <v>3.7312500000000006</v>
      </c>
      <c r="B22" s="48">
        <f t="shared" ref="B22:L22" si="4">AVERAGE(B3:B18)</f>
        <v>8.2002499999999987</v>
      </c>
      <c r="C22" s="53">
        <f t="shared" si="4"/>
        <v>11.931500000000002</v>
      </c>
      <c r="D22" s="49">
        <f t="shared" si="4"/>
        <v>1.7625000000000002</v>
      </c>
      <c r="E22" s="48">
        <f t="shared" si="4"/>
        <v>6.8336249999999996</v>
      </c>
      <c r="F22" s="53">
        <f t="shared" si="4"/>
        <v>8.3461249999999989</v>
      </c>
      <c r="G22" s="49">
        <f t="shared" si="4"/>
        <v>3.875</v>
      </c>
      <c r="H22" s="48">
        <f t="shared" si="4"/>
        <v>6.4378124999999988</v>
      </c>
      <c r="I22" s="53">
        <f t="shared" si="4"/>
        <v>10.294062500000001</v>
      </c>
      <c r="J22" s="49">
        <f t="shared" si="4"/>
        <v>3.5687500000000001</v>
      </c>
      <c r="K22" s="48">
        <f t="shared" si="4"/>
        <v>7.1420000000000012</v>
      </c>
      <c r="L22" s="53">
        <f t="shared" si="4"/>
        <v>10.704499999999999</v>
      </c>
      <c r="N22" t="s">
        <v>68</v>
      </c>
    </row>
    <row r="23" spans="1:15">
      <c r="F23" s="4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4"/>
  <sheetViews>
    <sheetView workbookViewId="0">
      <selection activeCell="Q16" sqref="Q16"/>
    </sheetView>
  </sheetViews>
  <sheetFormatPr baseColWidth="10" defaultRowHeight="15"/>
  <sheetData>
    <row r="1" spans="1:15">
      <c r="A1" t="s">
        <v>60</v>
      </c>
      <c r="D1" t="s">
        <v>61</v>
      </c>
      <c r="G1" t="s">
        <v>62</v>
      </c>
      <c r="J1" t="s">
        <v>63</v>
      </c>
    </row>
    <row r="2" spans="1:15">
      <c r="A2" t="s">
        <v>64</v>
      </c>
      <c r="B2" t="s">
        <v>65</v>
      </c>
      <c r="C2" s="52" t="s">
        <v>73</v>
      </c>
      <c r="D2" t="s">
        <v>64</v>
      </c>
      <c r="E2" t="s">
        <v>65</v>
      </c>
      <c r="F2" s="52" t="s">
        <v>73</v>
      </c>
      <c r="G2" t="s">
        <v>64</v>
      </c>
      <c r="H2" t="s">
        <v>65</v>
      </c>
      <c r="I2" s="52" t="s">
        <v>73</v>
      </c>
      <c r="J2" t="s">
        <v>64</v>
      </c>
      <c r="K2" t="s">
        <v>65</v>
      </c>
      <c r="L2" s="52" t="s">
        <v>73</v>
      </c>
    </row>
    <row r="3" spans="1:15">
      <c r="A3" s="49">
        <v>4</v>
      </c>
      <c r="B3" s="48">
        <v>9.0340000000000007</v>
      </c>
      <c r="C3" s="53">
        <v>13.034000000000001</v>
      </c>
      <c r="D3" s="49">
        <v>4.2</v>
      </c>
      <c r="E3" s="48">
        <v>7.9340000000000002</v>
      </c>
      <c r="F3" s="53">
        <v>12.134</v>
      </c>
      <c r="G3" s="49">
        <v>5.0999999999999996</v>
      </c>
      <c r="H3" s="48">
        <v>7.8</v>
      </c>
      <c r="I3" s="53">
        <v>12.9</v>
      </c>
      <c r="J3" s="49">
        <v>4.5</v>
      </c>
      <c r="K3" s="48">
        <v>8.3000000000000007</v>
      </c>
      <c r="L3" s="53">
        <v>12.8</v>
      </c>
      <c r="M3" s="48"/>
      <c r="N3" s="50">
        <f>A3+B3+D3+E3+G3+H3+J3+K3+M3</f>
        <v>50.867999999999995</v>
      </c>
      <c r="O3" s="48">
        <f>C3+F3+I3+L3</f>
        <v>50.867999999999995</v>
      </c>
    </row>
    <row r="4" spans="1:15">
      <c r="A4" s="49">
        <v>4</v>
      </c>
      <c r="B4" s="48">
        <v>8.0340000000000007</v>
      </c>
      <c r="C4" s="53">
        <v>12.034000000000001</v>
      </c>
      <c r="D4" s="49">
        <v>3</v>
      </c>
      <c r="E4" s="48">
        <v>7.6669999999999998</v>
      </c>
      <c r="F4" s="53">
        <v>10.667</v>
      </c>
      <c r="G4" s="49">
        <v>4.3</v>
      </c>
      <c r="H4" s="48">
        <v>7.7670000000000003</v>
      </c>
      <c r="I4" s="53">
        <v>12.067</v>
      </c>
      <c r="J4" s="49">
        <v>4.4000000000000004</v>
      </c>
      <c r="K4" s="48">
        <v>7.1340000000000003</v>
      </c>
      <c r="L4" s="53">
        <v>11.534000000000001</v>
      </c>
      <c r="N4" s="50">
        <f t="shared" ref="N4:N30" si="0">A4+B4+D4+E4+G4+H4+J4+K4+M4</f>
        <v>46.302</v>
      </c>
      <c r="O4" s="48">
        <f t="shared" ref="O4:O30" si="1">C4+F4+I4+L4</f>
        <v>46.302</v>
      </c>
    </row>
    <row r="5" spans="1:15">
      <c r="A5" s="49">
        <v>4</v>
      </c>
      <c r="B5" s="48">
        <v>8.4</v>
      </c>
      <c r="C5" s="53">
        <v>12.4</v>
      </c>
      <c r="D5" s="49">
        <v>3.3</v>
      </c>
      <c r="E5" s="48">
        <v>7.234</v>
      </c>
      <c r="F5" s="53">
        <v>10.534000000000001</v>
      </c>
      <c r="G5" s="49">
        <v>4.3</v>
      </c>
      <c r="H5" s="48">
        <v>7</v>
      </c>
      <c r="I5" s="53">
        <v>11.3</v>
      </c>
      <c r="J5" s="49">
        <v>4.0999999999999996</v>
      </c>
      <c r="K5" s="48">
        <v>7.734</v>
      </c>
      <c r="L5" s="53">
        <v>11.834</v>
      </c>
      <c r="M5" s="48"/>
      <c r="N5" s="50">
        <f t="shared" si="0"/>
        <v>46.067999999999998</v>
      </c>
      <c r="O5" s="48">
        <f t="shared" si="1"/>
        <v>46.067999999999998</v>
      </c>
    </row>
    <row r="6" spans="1:15">
      <c r="A6" s="49">
        <v>3.7</v>
      </c>
      <c r="B6" s="48">
        <v>8.8670000000000009</v>
      </c>
      <c r="C6" s="53">
        <v>12.567</v>
      </c>
      <c r="D6" s="49">
        <v>2.1</v>
      </c>
      <c r="E6" s="48">
        <v>7.867</v>
      </c>
      <c r="F6" s="53">
        <v>9.9670000000000005</v>
      </c>
      <c r="G6" s="49">
        <v>4.5999999999999996</v>
      </c>
      <c r="H6" s="48">
        <v>6.1</v>
      </c>
      <c r="I6" s="53">
        <v>10.7</v>
      </c>
      <c r="J6" s="49">
        <v>4.2</v>
      </c>
      <c r="K6" s="48">
        <v>7.9340000000000002</v>
      </c>
      <c r="L6" s="53">
        <v>12.034000000000001</v>
      </c>
      <c r="M6" s="49">
        <v>-0.1</v>
      </c>
      <c r="N6" s="50">
        <f t="shared" si="0"/>
        <v>45.268000000000001</v>
      </c>
      <c r="O6" s="48">
        <f t="shared" si="1"/>
        <v>45.267999999999994</v>
      </c>
    </row>
    <row r="7" spans="1:15">
      <c r="A7" s="49">
        <v>4</v>
      </c>
      <c r="B7" s="48">
        <v>8.6340000000000003</v>
      </c>
      <c r="C7" s="53">
        <v>12.634</v>
      </c>
      <c r="D7" s="49">
        <v>2.9</v>
      </c>
      <c r="E7" s="48">
        <v>8.3339999999999996</v>
      </c>
      <c r="F7" s="53">
        <v>11.234</v>
      </c>
      <c r="G7" s="49">
        <v>4.7</v>
      </c>
      <c r="H7" s="48">
        <v>5.5</v>
      </c>
      <c r="I7" s="53">
        <v>10.199999999999999</v>
      </c>
      <c r="J7" s="49">
        <v>4.0999999999999996</v>
      </c>
      <c r="K7" s="48">
        <v>7.0339999999999998</v>
      </c>
      <c r="L7" s="53">
        <v>11.034000000000001</v>
      </c>
      <c r="M7" s="49">
        <v>-0.1</v>
      </c>
      <c r="N7" s="50">
        <f t="shared" si="0"/>
        <v>45.101999999999997</v>
      </c>
      <c r="O7" s="48">
        <f t="shared" si="1"/>
        <v>45.101999999999997</v>
      </c>
    </row>
    <row r="8" spans="1:15">
      <c r="A8" s="49">
        <v>3.7</v>
      </c>
      <c r="B8" s="48">
        <v>7.2</v>
      </c>
      <c r="C8" s="53">
        <v>10.9</v>
      </c>
      <c r="D8" s="49">
        <v>2.8</v>
      </c>
      <c r="E8" s="48">
        <v>8.1669999999999998</v>
      </c>
      <c r="F8" s="53">
        <v>10.967000000000001</v>
      </c>
      <c r="G8" s="49">
        <v>4.2</v>
      </c>
      <c r="H8" s="48">
        <v>7.734</v>
      </c>
      <c r="I8" s="53">
        <v>11.933999999999999</v>
      </c>
      <c r="J8" s="49">
        <v>3.4</v>
      </c>
      <c r="K8" s="48">
        <v>7.6669999999999998</v>
      </c>
      <c r="L8" s="53">
        <v>11.067</v>
      </c>
      <c r="N8" s="50">
        <f t="shared" si="0"/>
        <v>44.867999999999995</v>
      </c>
      <c r="O8" s="48">
        <f t="shared" si="1"/>
        <v>44.868000000000002</v>
      </c>
    </row>
    <row r="9" spans="1:15">
      <c r="A9" s="49">
        <v>4</v>
      </c>
      <c r="B9" s="48">
        <v>8.8670000000000009</v>
      </c>
      <c r="C9" s="53">
        <v>12.867000000000001</v>
      </c>
      <c r="D9" s="49">
        <v>2.1</v>
      </c>
      <c r="E9" s="48">
        <v>5.9340000000000002</v>
      </c>
      <c r="F9" s="53">
        <v>8.0340000000000007</v>
      </c>
      <c r="G9" s="49">
        <v>4.5999999999999996</v>
      </c>
      <c r="H9" s="48">
        <v>7.5670000000000002</v>
      </c>
      <c r="I9" s="53">
        <v>12.167</v>
      </c>
      <c r="J9" s="49">
        <v>3.7</v>
      </c>
      <c r="K9" s="48">
        <v>7.8</v>
      </c>
      <c r="L9" s="53">
        <v>11.5</v>
      </c>
      <c r="M9" s="48"/>
      <c r="N9" s="50">
        <f t="shared" si="0"/>
        <v>44.567999999999998</v>
      </c>
      <c r="O9" s="48">
        <f t="shared" si="1"/>
        <v>44.568000000000005</v>
      </c>
    </row>
    <row r="10" spans="1:15">
      <c r="A10" s="49">
        <v>3.7</v>
      </c>
      <c r="B10" s="48">
        <v>8.1999999999999993</v>
      </c>
      <c r="C10" s="53">
        <v>11.9</v>
      </c>
      <c r="D10" s="49">
        <v>2.9</v>
      </c>
      <c r="E10" s="48">
        <v>6.7</v>
      </c>
      <c r="F10" s="53">
        <v>9.6</v>
      </c>
      <c r="G10" s="49">
        <v>4.4000000000000004</v>
      </c>
      <c r="H10" s="48">
        <v>7.0339999999999998</v>
      </c>
      <c r="I10" s="53">
        <v>11.433999999999999</v>
      </c>
      <c r="J10" s="49">
        <v>4.4000000000000004</v>
      </c>
      <c r="K10" s="48">
        <v>7.2</v>
      </c>
      <c r="L10" s="53">
        <v>11.4</v>
      </c>
      <c r="M10" s="49">
        <v>-0.2</v>
      </c>
      <c r="N10" s="50">
        <f t="shared" si="0"/>
        <v>44.333999999999996</v>
      </c>
      <c r="O10" s="48">
        <f t="shared" si="1"/>
        <v>44.333999999999996</v>
      </c>
    </row>
    <row r="11" spans="1:15">
      <c r="A11" s="49">
        <v>2.4</v>
      </c>
      <c r="B11" s="48">
        <v>8.1999999999999993</v>
      </c>
      <c r="C11" s="53">
        <v>10.6</v>
      </c>
      <c r="D11" s="49">
        <v>3.5</v>
      </c>
      <c r="E11" s="48">
        <v>6.8339999999999996</v>
      </c>
      <c r="F11" s="53">
        <v>10.334</v>
      </c>
      <c r="G11" s="49">
        <v>4.2</v>
      </c>
      <c r="H11" s="48">
        <v>7.3</v>
      </c>
      <c r="I11" s="53">
        <v>11.5</v>
      </c>
      <c r="J11" s="49">
        <v>3.5</v>
      </c>
      <c r="K11" s="48">
        <v>7.5339999999999998</v>
      </c>
      <c r="L11" s="53">
        <v>11.034000000000001</v>
      </c>
      <c r="M11" s="48"/>
      <c r="N11" s="50">
        <f t="shared" si="0"/>
        <v>43.467999999999996</v>
      </c>
      <c r="O11" s="48">
        <f t="shared" si="1"/>
        <v>43.467999999999996</v>
      </c>
    </row>
    <row r="12" spans="1:15">
      <c r="A12" s="49">
        <v>3.7</v>
      </c>
      <c r="B12" s="48">
        <v>8.5340000000000007</v>
      </c>
      <c r="C12" s="53">
        <v>12.234</v>
      </c>
      <c r="D12" s="49">
        <v>2.2999999999999998</v>
      </c>
      <c r="E12" s="48">
        <v>7.5</v>
      </c>
      <c r="F12" s="53">
        <v>9.8000000000000007</v>
      </c>
      <c r="G12" s="49">
        <v>4.3</v>
      </c>
      <c r="H12" s="48">
        <v>5.2670000000000003</v>
      </c>
      <c r="I12" s="53">
        <v>9.5670000000000002</v>
      </c>
      <c r="J12" s="49">
        <v>3.2</v>
      </c>
      <c r="K12" s="48">
        <v>7.867</v>
      </c>
      <c r="L12" s="53">
        <v>11.067</v>
      </c>
      <c r="N12" s="50">
        <f t="shared" si="0"/>
        <v>42.667999999999999</v>
      </c>
      <c r="O12" s="48">
        <f t="shared" si="1"/>
        <v>42.667999999999999</v>
      </c>
    </row>
    <row r="13" spans="1:15">
      <c r="A13" s="49">
        <v>3.7</v>
      </c>
      <c r="B13" s="48">
        <v>8.3000000000000007</v>
      </c>
      <c r="C13" s="53">
        <v>12</v>
      </c>
      <c r="D13" s="49">
        <v>1.9</v>
      </c>
      <c r="E13" s="48">
        <v>6.234</v>
      </c>
      <c r="F13" s="53">
        <v>8.1340000000000003</v>
      </c>
      <c r="G13" s="49">
        <v>4.3</v>
      </c>
      <c r="H13" s="48">
        <v>6.734</v>
      </c>
      <c r="I13" s="53">
        <v>11.034000000000001</v>
      </c>
      <c r="J13" s="49">
        <v>3.8</v>
      </c>
      <c r="K13" s="48">
        <v>7.4669999999999996</v>
      </c>
      <c r="L13" s="53">
        <v>11.266999999999999</v>
      </c>
      <c r="M13" s="48"/>
      <c r="N13" s="50">
        <f t="shared" si="0"/>
        <v>42.434999999999995</v>
      </c>
      <c r="O13" s="48">
        <f t="shared" si="1"/>
        <v>42.435000000000002</v>
      </c>
    </row>
    <row r="14" spans="1:15">
      <c r="A14" s="49">
        <v>3.7</v>
      </c>
      <c r="B14" s="48">
        <v>8.6</v>
      </c>
      <c r="C14" s="53">
        <v>12.3</v>
      </c>
      <c r="D14" s="49">
        <v>2.8</v>
      </c>
      <c r="E14" s="48">
        <v>5.7</v>
      </c>
      <c r="F14" s="53">
        <v>8.5</v>
      </c>
      <c r="G14" s="49">
        <v>4.5999999999999996</v>
      </c>
      <c r="H14" s="48">
        <v>5.6669999999999998</v>
      </c>
      <c r="I14" s="53">
        <v>10.167</v>
      </c>
      <c r="J14" s="49">
        <v>4.4000000000000004</v>
      </c>
      <c r="K14" s="48">
        <v>7.3</v>
      </c>
      <c r="L14" s="53">
        <v>11.4</v>
      </c>
      <c r="M14" s="49">
        <v>-0.4</v>
      </c>
      <c r="N14" s="50">
        <f t="shared" si="0"/>
        <v>42.366999999999997</v>
      </c>
      <c r="O14" s="48">
        <f t="shared" si="1"/>
        <v>42.366999999999997</v>
      </c>
    </row>
    <row r="15" spans="1:15">
      <c r="A15" s="49">
        <v>3.7</v>
      </c>
      <c r="B15" s="48">
        <v>8.1</v>
      </c>
      <c r="C15" s="53">
        <v>11.8</v>
      </c>
      <c r="D15" s="49">
        <v>1.3</v>
      </c>
      <c r="E15" s="48">
        <v>7.867</v>
      </c>
      <c r="F15" s="53">
        <v>9.1669999999999998</v>
      </c>
      <c r="G15" s="49">
        <v>4.2</v>
      </c>
      <c r="H15" s="48">
        <v>6.3339999999999996</v>
      </c>
      <c r="I15" s="53">
        <v>10.534000000000001</v>
      </c>
      <c r="J15" s="49">
        <v>4</v>
      </c>
      <c r="K15" s="48">
        <v>6.7</v>
      </c>
      <c r="L15" s="53">
        <v>10.7</v>
      </c>
      <c r="M15" s="48"/>
      <c r="N15" s="50">
        <f t="shared" si="0"/>
        <v>42.201000000000008</v>
      </c>
      <c r="O15" s="48">
        <f t="shared" si="1"/>
        <v>42.200999999999993</v>
      </c>
    </row>
    <row r="16" spans="1:15">
      <c r="A16" s="49">
        <v>4</v>
      </c>
      <c r="B16" s="48">
        <v>7.367</v>
      </c>
      <c r="C16" s="53">
        <v>11.367000000000001</v>
      </c>
      <c r="D16" s="49">
        <v>1.4</v>
      </c>
      <c r="E16" s="48">
        <v>7.8</v>
      </c>
      <c r="F16" s="53">
        <v>9.1999999999999993</v>
      </c>
      <c r="G16" s="49">
        <v>4.4000000000000004</v>
      </c>
      <c r="H16" s="48">
        <v>6.234</v>
      </c>
      <c r="I16" s="53">
        <v>10.634</v>
      </c>
      <c r="J16" s="49">
        <v>3.1</v>
      </c>
      <c r="K16" s="48">
        <v>7.867</v>
      </c>
      <c r="L16" s="53">
        <v>10.967000000000001</v>
      </c>
      <c r="N16" s="50">
        <f t="shared" si="0"/>
        <v>42.167999999999999</v>
      </c>
      <c r="O16" s="48">
        <f t="shared" si="1"/>
        <v>42.167999999999999</v>
      </c>
    </row>
    <row r="17" spans="1:15">
      <c r="A17" s="49">
        <v>3.8</v>
      </c>
      <c r="B17" s="48">
        <v>8.234</v>
      </c>
      <c r="C17" s="53">
        <v>11.933999999999999</v>
      </c>
      <c r="D17" s="49">
        <v>2.9</v>
      </c>
      <c r="E17" s="48">
        <v>7</v>
      </c>
      <c r="F17" s="53">
        <v>9.9</v>
      </c>
      <c r="G17" s="49">
        <v>3.9</v>
      </c>
      <c r="H17" s="48">
        <v>5.3339999999999996</v>
      </c>
      <c r="I17" s="53">
        <v>9.234</v>
      </c>
      <c r="J17" s="49">
        <v>3.6</v>
      </c>
      <c r="K17" s="48">
        <v>7.367</v>
      </c>
      <c r="L17" s="53">
        <v>10.967000000000001</v>
      </c>
      <c r="M17" s="48">
        <v>-0.1</v>
      </c>
      <c r="N17" s="50">
        <f t="shared" si="0"/>
        <v>42.034999999999989</v>
      </c>
      <c r="O17" s="48">
        <f t="shared" si="1"/>
        <v>42.034999999999997</v>
      </c>
    </row>
    <row r="18" spans="1:15">
      <c r="A18" s="49">
        <v>3.7</v>
      </c>
      <c r="B18" s="48">
        <v>8.2669999999999995</v>
      </c>
      <c r="C18" s="53">
        <v>11.967000000000001</v>
      </c>
      <c r="D18" s="49">
        <v>1.5</v>
      </c>
      <c r="E18" s="48">
        <v>8.1999999999999993</v>
      </c>
      <c r="F18" s="53">
        <v>9.6999999999999993</v>
      </c>
      <c r="G18" s="49">
        <v>2.9</v>
      </c>
      <c r="H18" s="48">
        <v>6.3339999999999996</v>
      </c>
      <c r="I18" s="53">
        <v>9.234</v>
      </c>
      <c r="J18" s="49">
        <v>3.3</v>
      </c>
      <c r="K18" s="48">
        <v>7.2670000000000003</v>
      </c>
      <c r="L18" s="53">
        <v>10.567</v>
      </c>
      <c r="N18" s="50">
        <f t="shared" si="0"/>
        <v>41.467999999999996</v>
      </c>
      <c r="O18" s="48">
        <f t="shared" si="1"/>
        <v>41.468000000000004</v>
      </c>
    </row>
    <row r="19" spans="1:15">
      <c r="A19" s="49">
        <v>3.7</v>
      </c>
      <c r="B19" s="48">
        <v>7.8</v>
      </c>
      <c r="C19" s="53">
        <v>11.4</v>
      </c>
      <c r="D19" s="49">
        <v>2.9</v>
      </c>
      <c r="E19" s="48">
        <v>6.3339999999999996</v>
      </c>
      <c r="F19" s="53">
        <v>9.234</v>
      </c>
      <c r="G19" s="49">
        <v>3.9</v>
      </c>
      <c r="H19" s="48">
        <v>6.4</v>
      </c>
      <c r="I19" s="53">
        <v>10.3</v>
      </c>
      <c r="J19" s="49">
        <v>3.4</v>
      </c>
      <c r="K19" s="48">
        <v>7</v>
      </c>
      <c r="L19" s="53">
        <v>10.4</v>
      </c>
      <c r="M19" s="49">
        <v>-0.1</v>
      </c>
      <c r="N19" s="50">
        <f t="shared" si="0"/>
        <v>41.333999999999996</v>
      </c>
      <c r="O19" s="48">
        <f t="shared" si="1"/>
        <v>41.334000000000003</v>
      </c>
    </row>
    <row r="20" spans="1:15">
      <c r="A20" s="49">
        <v>3.7</v>
      </c>
      <c r="B20" s="48">
        <v>8.0670000000000002</v>
      </c>
      <c r="C20" s="53">
        <v>11.766999999999999</v>
      </c>
      <c r="D20" s="49">
        <v>1.4</v>
      </c>
      <c r="E20" s="48">
        <v>7.5</v>
      </c>
      <c r="F20" s="53">
        <v>8.9</v>
      </c>
      <c r="G20" s="49">
        <v>3.8</v>
      </c>
      <c r="H20" s="48">
        <v>5.5670000000000002</v>
      </c>
      <c r="I20" s="53">
        <v>9.3670000000000009</v>
      </c>
      <c r="J20" s="49">
        <v>3.5</v>
      </c>
      <c r="K20" s="48">
        <v>7.5670000000000002</v>
      </c>
      <c r="L20" s="53">
        <v>11.067</v>
      </c>
      <c r="N20" s="50">
        <f t="shared" si="0"/>
        <v>41.101000000000006</v>
      </c>
      <c r="O20" s="48">
        <f t="shared" si="1"/>
        <v>41.100999999999999</v>
      </c>
    </row>
    <row r="21" spans="1:15">
      <c r="A21" s="49">
        <v>3.5</v>
      </c>
      <c r="B21" s="48">
        <v>8.4</v>
      </c>
      <c r="C21" s="53">
        <v>11.9</v>
      </c>
      <c r="D21" s="49">
        <v>1.3</v>
      </c>
      <c r="E21" s="48">
        <v>8.1669999999999998</v>
      </c>
      <c r="F21" s="53">
        <v>9.4670000000000005</v>
      </c>
      <c r="G21" s="49">
        <v>4.2</v>
      </c>
      <c r="H21" s="48">
        <v>5.4340000000000002</v>
      </c>
      <c r="I21" s="53">
        <v>9.6340000000000003</v>
      </c>
      <c r="J21" s="49">
        <v>3.2</v>
      </c>
      <c r="K21" s="48">
        <v>6.7670000000000003</v>
      </c>
      <c r="L21" s="53">
        <v>9.9670000000000005</v>
      </c>
      <c r="N21" s="50">
        <f t="shared" si="0"/>
        <v>40.968000000000004</v>
      </c>
      <c r="O21" s="48">
        <f t="shared" si="1"/>
        <v>40.968000000000004</v>
      </c>
    </row>
    <row r="22" spans="1:15">
      <c r="A22" s="49">
        <v>4</v>
      </c>
      <c r="B22" s="48">
        <v>8.3670000000000009</v>
      </c>
      <c r="C22" s="53">
        <v>12.067</v>
      </c>
      <c r="D22" s="49">
        <v>1.4</v>
      </c>
      <c r="E22" s="48">
        <v>8.3000000000000007</v>
      </c>
      <c r="F22" s="53">
        <v>9.6999999999999993</v>
      </c>
      <c r="G22" s="49">
        <v>3.6</v>
      </c>
      <c r="H22" s="48">
        <v>4.6669999999999998</v>
      </c>
      <c r="I22" s="53">
        <v>8.2669999999999995</v>
      </c>
      <c r="J22" s="49">
        <v>4</v>
      </c>
      <c r="K22" s="48">
        <v>6.8</v>
      </c>
      <c r="L22" s="53">
        <v>10.8</v>
      </c>
      <c r="M22" s="49">
        <v>-0.3</v>
      </c>
      <c r="N22" s="50">
        <f t="shared" si="0"/>
        <v>40.834000000000003</v>
      </c>
      <c r="O22" s="48">
        <f t="shared" si="1"/>
        <v>40.834000000000003</v>
      </c>
    </row>
    <row r="23" spans="1:15">
      <c r="A23" s="49">
        <v>3.5</v>
      </c>
      <c r="B23" s="48">
        <v>8.1669999999999998</v>
      </c>
      <c r="C23" s="53">
        <v>11.667</v>
      </c>
      <c r="D23" s="49">
        <v>1.7</v>
      </c>
      <c r="E23" s="48">
        <v>7.5</v>
      </c>
      <c r="F23" s="53">
        <v>9.1999999999999993</v>
      </c>
      <c r="G23" s="49">
        <v>3.5</v>
      </c>
      <c r="H23" s="48">
        <v>5.4340000000000002</v>
      </c>
      <c r="I23" s="53">
        <v>8.9339999999999993</v>
      </c>
      <c r="J23" s="49">
        <v>3.3</v>
      </c>
      <c r="K23" s="48">
        <v>6.5339999999999998</v>
      </c>
      <c r="L23" s="53">
        <v>9.8339999999999996</v>
      </c>
      <c r="N23" s="50">
        <f t="shared" si="0"/>
        <v>39.634999999999998</v>
      </c>
      <c r="O23" s="48">
        <f t="shared" si="1"/>
        <v>39.634999999999991</v>
      </c>
    </row>
    <row r="24" spans="1:15">
      <c r="A24" s="49">
        <v>3.7</v>
      </c>
      <c r="B24" s="48">
        <v>8.234</v>
      </c>
      <c r="C24" s="53">
        <v>11.834</v>
      </c>
      <c r="D24" s="49">
        <v>1.7</v>
      </c>
      <c r="E24" s="48">
        <v>6.9340000000000002</v>
      </c>
      <c r="F24" s="53">
        <v>8.6340000000000003</v>
      </c>
      <c r="G24" s="49">
        <v>4</v>
      </c>
      <c r="H24" s="48">
        <v>3.8</v>
      </c>
      <c r="I24" s="53">
        <v>7.7</v>
      </c>
      <c r="J24" s="49">
        <v>3.5</v>
      </c>
      <c r="K24" s="48">
        <v>7.6340000000000003</v>
      </c>
      <c r="L24" s="53">
        <v>11.134</v>
      </c>
      <c r="M24" s="49">
        <v>-0.2</v>
      </c>
      <c r="N24" s="50">
        <f t="shared" si="0"/>
        <v>39.302</v>
      </c>
      <c r="O24" s="48">
        <f t="shared" si="1"/>
        <v>39.302</v>
      </c>
    </row>
    <row r="25" spans="1:15">
      <c r="A25" s="49">
        <v>3.7</v>
      </c>
      <c r="B25" s="48">
        <v>7.867</v>
      </c>
      <c r="C25" s="53">
        <v>11.567</v>
      </c>
      <c r="D25" s="49">
        <v>1.1000000000000001</v>
      </c>
      <c r="E25" s="48">
        <v>6.4</v>
      </c>
      <c r="F25" s="53">
        <v>7.5</v>
      </c>
      <c r="G25" s="49">
        <v>3.3</v>
      </c>
      <c r="H25" s="48">
        <v>6.5339999999999998</v>
      </c>
      <c r="I25" s="53">
        <v>9.8339999999999996</v>
      </c>
      <c r="J25" s="49">
        <v>3.4</v>
      </c>
      <c r="K25" s="48">
        <v>6.9340000000000002</v>
      </c>
      <c r="L25" s="53">
        <v>10.334</v>
      </c>
      <c r="N25" s="50">
        <f t="shared" si="0"/>
        <v>39.234999999999999</v>
      </c>
      <c r="O25" s="48">
        <f t="shared" si="1"/>
        <v>39.234999999999999</v>
      </c>
    </row>
    <row r="26" spans="1:15">
      <c r="A26" s="49">
        <v>3.7</v>
      </c>
      <c r="B26" s="48">
        <v>7.9</v>
      </c>
      <c r="C26" s="53">
        <v>11.6</v>
      </c>
      <c r="D26" s="49">
        <v>2.1</v>
      </c>
      <c r="E26" s="48">
        <v>7.6</v>
      </c>
      <c r="F26" s="53">
        <v>9.6999999999999993</v>
      </c>
      <c r="G26" s="49">
        <v>2.9</v>
      </c>
      <c r="H26" s="48">
        <v>5.3339999999999996</v>
      </c>
      <c r="I26" s="53">
        <v>8.234</v>
      </c>
      <c r="J26" s="49">
        <v>2.9</v>
      </c>
      <c r="K26" s="48">
        <v>6.5670000000000002</v>
      </c>
      <c r="L26" s="53">
        <v>9.4670000000000005</v>
      </c>
      <c r="N26" s="50">
        <f t="shared" si="0"/>
        <v>39.000999999999998</v>
      </c>
      <c r="O26" s="48">
        <f t="shared" si="1"/>
        <v>39.000999999999998</v>
      </c>
    </row>
    <row r="27" spans="1:15">
      <c r="A27" s="49">
        <v>3.7</v>
      </c>
      <c r="B27" s="48">
        <v>8.1669999999999998</v>
      </c>
      <c r="C27" s="53">
        <v>11.867000000000001</v>
      </c>
      <c r="D27" s="49">
        <v>1.2</v>
      </c>
      <c r="E27" s="48">
        <v>6.6340000000000003</v>
      </c>
      <c r="F27" s="53">
        <v>7.8339999999999996</v>
      </c>
      <c r="G27" s="49">
        <v>3.3</v>
      </c>
      <c r="H27" s="48">
        <v>5.4340000000000002</v>
      </c>
      <c r="I27" s="53">
        <v>8.734</v>
      </c>
      <c r="J27" s="49">
        <v>3.4</v>
      </c>
      <c r="K27" s="48">
        <v>6.4340000000000002</v>
      </c>
      <c r="L27" s="53">
        <v>9.8339999999999996</v>
      </c>
      <c r="N27" s="50">
        <f t="shared" si="0"/>
        <v>38.268999999999998</v>
      </c>
      <c r="O27" s="48">
        <f t="shared" si="1"/>
        <v>38.269000000000005</v>
      </c>
    </row>
    <row r="28" spans="1:15">
      <c r="A28" s="49">
        <v>3.7</v>
      </c>
      <c r="B28" s="48">
        <v>6.4669999999999996</v>
      </c>
      <c r="C28" s="53">
        <v>10.167</v>
      </c>
      <c r="D28" s="49">
        <v>1.5</v>
      </c>
      <c r="E28" s="48">
        <v>7.0670000000000002</v>
      </c>
      <c r="F28" s="53">
        <v>8.5670000000000002</v>
      </c>
      <c r="G28" s="49">
        <v>3.9</v>
      </c>
      <c r="H28" s="48">
        <v>6.3</v>
      </c>
      <c r="I28" s="53">
        <v>10.199999999999999</v>
      </c>
      <c r="J28" s="49">
        <v>3.3</v>
      </c>
      <c r="K28" s="48">
        <v>5.8339999999999996</v>
      </c>
      <c r="L28" s="53">
        <v>9.1340000000000003</v>
      </c>
      <c r="N28" s="50">
        <f t="shared" si="0"/>
        <v>38.067999999999998</v>
      </c>
      <c r="O28" s="48">
        <f t="shared" si="1"/>
        <v>38.067999999999998</v>
      </c>
    </row>
    <row r="29" spans="1:15">
      <c r="A29" s="49">
        <v>3.7</v>
      </c>
      <c r="B29" s="48">
        <v>6.6</v>
      </c>
      <c r="C29" s="53">
        <v>10.3</v>
      </c>
      <c r="D29" s="49">
        <v>2</v>
      </c>
      <c r="E29" s="48">
        <v>4.1669999999999998</v>
      </c>
      <c r="F29" s="53">
        <v>6.1669999999999998</v>
      </c>
      <c r="G29" s="49">
        <v>4.3</v>
      </c>
      <c r="H29" s="48">
        <v>6.367</v>
      </c>
      <c r="I29" s="53">
        <v>10.667</v>
      </c>
      <c r="J29" s="49">
        <v>2.9</v>
      </c>
      <c r="K29" s="48">
        <v>6.1669999999999998</v>
      </c>
      <c r="L29" s="53">
        <v>9.0670000000000002</v>
      </c>
      <c r="N29" s="50">
        <f t="shared" si="0"/>
        <v>36.201000000000001</v>
      </c>
      <c r="O29" s="48">
        <f t="shared" si="1"/>
        <v>36.201000000000001</v>
      </c>
    </row>
    <row r="30" spans="1:15">
      <c r="A30" s="49">
        <v>3.7</v>
      </c>
      <c r="B30" s="48">
        <v>8.4339999999999993</v>
      </c>
      <c r="C30" s="53">
        <v>12.134</v>
      </c>
      <c r="D30" s="49">
        <v>0.9</v>
      </c>
      <c r="E30" s="48">
        <v>7.7670000000000003</v>
      </c>
      <c r="F30" s="53">
        <v>4.6669999999999998</v>
      </c>
      <c r="G30" s="49">
        <v>4.3</v>
      </c>
      <c r="H30" s="48">
        <v>4</v>
      </c>
      <c r="I30" s="53">
        <v>8.3000000000000007</v>
      </c>
      <c r="J30" s="49">
        <v>3</v>
      </c>
      <c r="K30" s="48">
        <v>6.734</v>
      </c>
      <c r="L30" s="53">
        <v>9.6340000000000003</v>
      </c>
      <c r="M30" s="49">
        <v>-4.0999999999999996</v>
      </c>
      <c r="N30" s="50">
        <f t="shared" si="0"/>
        <v>34.734999999999999</v>
      </c>
      <c r="O30" s="48">
        <f t="shared" si="1"/>
        <v>34.734999999999999</v>
      </c>
    </row>
    <row r="31" spans="1:15">
      <c r="C31" s="52"/>
      <c r="F31" s="52"/>
      <c r="I31" s="52"/>
      <c r="L31" s="52"/>
    </row>
    <row r="32" spans="1:15">
      <c r="A32" s="49">
        <f>MAX(A3:A30)</f>
        <v>4</v>
      </c>
      <c r="B32" s="48">
        <f t="shared" ref="B32:L32" si="2">MAX(B3:B30)</f>
        <v>9.0340000000000007</v>
      </c>
      <c r="C32" s="53">
        <f t="shared" si="2"/>
        <v>13.034000000000001</v>
      </c>
      <c r="D32" s="49">
        <f t="shared" si="2"/>
        <v>4.2</v>
      </c>
      <c r="E32" s="48">
        <f t="shared" si="2"/>
        <v>8.3339999999999996</v>
      </c>
      <c r="F32" s="53">
        <f t="shared" si="2"/>
        <v>12.134</v>
      </c>
      <c r="G32" s="49">
        <f t="shared" si="2"/>
        <v>5.0999999999999996</v>
      </c>
      <c r="H32" s="48">
        <f t="shared" si="2"/>
        <v>7.8</v>
      </c>
      <c r="I32" s="53">
        <f t="shared" si="2"/>
        <v>12.9</v>
      </c>
      <c r="J32" s="49">
        <f t="shared" si="2"/>
        <v>4.5</v>
      </c>
      <c r="K32" s="48">
        <f t="shared" si="2"/>
        <v>8.3000000000000007</v>
      </c>
      <c r="L32" s="53">
        <f t="shared" si="2"/>
        <v>12.8</v>
      </c>
      <c r="N32" t="s">
        <v>66</v>
      </c>
    </row>
    <row r="33" spans="1:14">
      <c r="A33" s="49">
        <f>MIN(A3:A30)</f>
        <v>2.4</v>
      </c>
      <c r="B33" s="48">
        <f t="shared" ref="B33:L33" si="3">MIN(B3:B30)</f>
        <v>6.4669999999999996</v>
      </c>
      <c r="C33" s="53">
        <f t="shared" si="3"/>
        <v>10.167</v>
      </c>
      <c r="D33" s="49">
        <f t="shared" si="3"/>
        <v>0.9</v>
      </c>
      <c r="E33" s="48">
        <f t="shared" si="3"/>
        <v>4.1669999999999998</v>
      </c>
      <c r="F33" s="53">
        <f t="shared" si="3"/>
        <v>4.6669999999999998</v>
      </c>
      <c r="G33" s="49">
        <f t="shared" si="3"/>
        <v>2.9</v>
      </c>
      <c r="H33" s="48">
        <f t="shared" si="3"/>
        <v>3.8</v>
      </c>
      <c r="I33" s="53">
        <f t="shared" si="3"/>
        <v>7.7</v>
      </c>
      <c r="J33" s="49">
        <f t="shared" si="3"/>
        <v>2.9</v>
      </c>
      <c r="K33" s="48">
        <f t="shared" si="3"/>
        <v>5.8339999999999996</v>
      </c>
      <c r="L33" s="53">
        <f t="shared" si="3"/>
        <v>9.0670000000000002</v>
      </c>
      <c r="N33" t="s">
        <v>67</v>
      </c>
    </row>
    <row r="34" spans="1:14">
      <c r="A34" s="49">
        <f>AVERAGE(A3:A30)</f>
        <v>3.7178571428571443</v>
      </c>
      <c r="B34" s="48">
        <f t="shared" ref="B34:L34" si="4">AVERAGE(B3:B30)</f>
        <v>8.1181428571428587</v>
      </c>
      <c r="C34" s="53">
        <f t="shared" si="4"/>
        <v>11.814571428571432</v>
      </c>
      <c r="D34" s="49">
        <f t="shared" si="4"/>
        <v>2.1464285714285714</v>
      </c>
      <c r="E34" s="48">
        <f t="shared" si="4"/>
        <v>7.190785714285715</v>
      </c>
      <c r="F34" s="53">
        <f t="shared" si="4"/>
        <v>9.1943571428571431</v>
      </c>
      <c r="G34" s="49">
        <f t="shared" si="4"/>
        <v>4.0714285714285712</v>
      </c>
      <c r="H34" s="48">
        <f t="shared" si="4"/>
        <v>6.1063214285714285</v>
      </c>
      <c r="I34" s="53">
        <f t="shared" si="4"/>
        <v>10.170607142857142</v>
      </c>
      <c r="J34" s="49">
        <f t="shared" si="4"/>
        <v>3.6250000000000004</v>
      </c>
      <c r="K34" s="48">
        <f t="shared" si="4"/>
        <v>7.1837142857142862</v>
      </c>
      <c r="L34" s="53">
        <f t="shared" si="4"/>
        <v>10.780142857142861</v>
      </c>
      <c r="N34" t="s">
        <v>68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workbookViewId="0">
      <selection activeCell="K31" sqref="K31"/>
    </sheetView>
  </sheetViews>
  <sheetFormatPr baseColWidth="10" defaultRowHeight="15"/>
  <sheetData>
    <row r="1" spans="1:15">
      <c r="A1" t="s">
        <v>60</v>
      </c>
      <c r="D1" t="s">
        <v>61</v>
      </c>
      <c r="G1" t="s">
        <v>62</v>
      </c>
      <c r="J1" t="s">
        <v>63</v>
      </c>
    </row>
    <row r="2" spans="1:15">
      <c r="A2" t="s">
        <v>64</v>
      </c>
      <c r="B2" t="s">
        <v>65</v>
      </c>
      <c r="C2" s="52" t="s">
        <v>73</v>
      </c>
      <c r="D2" t="s">
        <v>64</v>
      </c>
      <c r="E2" t="s">
        <v>65</v>
      </c>
      <c r="F2" s="52" t="s">
        <v>73</v>
      </c>
      <c r="G2" t="s">
        <v>64</v>
      </c>
      <c r="H2" t="s">
        <v>65</v>
      </c>
      <c r="I2" s="52" t="s">
        <v>73</v>
      </c>
      <c r="J2" t="s">
        <v>64</v>
      </c>
      <c r="K2" t="s">
        <v>65</v>
      </c>
      <c r="L2" s="52" t="s">
        <v>73</v>
      </c>
    </row>
    <row r="3" spans="1:15">
      <c r="A3" s="49">
        <v>4.5999999999999996</v>
      </c>
      <c r="B3" s="48">
        <v>8.8339999999999996</v>
      </c>
      <c r="C3" s="53">
        <v>13.433999999999999</v>
      </c>
      <c r="D3" s="49">
        <v>4</v>
      </c>
      <c r="E3" s="48">
        <v>8.4</v>
      </c>
      <c r="F3" s="53">
        <v>12.4</v>
      </c>
      <c r="G3" s="49">
        <v>5.2</v>
      </c>
      <c r="H3" s="48">
        <v>7.9340000000000002</v>
      </c>
      <c r="I3" s="53">
        <v>13.134</v>
      </c>
      <c r="J3" s="49">
        <v>4.5</v>
      </c>
      <c r="K3" s="48">
        <v>7.7</v>
      </c>
      <c r="L3" s="53">
        <v>11.9</v>
      </c>
      <c r="M3" s="48">
        <v>-0.3</v>
      </c>
      <c r="N3" s="50">
        <f>A3+B3+D3+E3+G3+H3+J3+K3+M3</f>
        <v>50.868000000000002</v>
      </c>
      <c r="O3" s="48">
        <f>C3+F3+I3+L3</f>
        <v>50.868000000000002</v>
      </c>
    </row>
    <row r="4" spans="1:15">
      <c r="A4" s="49">
        <v>4.2</v>
      </c>
      <c r="B4" s="48">
        <v>8.6999999999999993</v>
      </c>
      <c r="C4" s="53">
        <v>12.9</v>
      </c>
      <c r="D4" s="49">
        <v>4.2</v>
      </c>
      <c r="E4" s="48">
        <v>7.9669999999999996</v>
      </c>
      <c r="F4" s="53">
        <v>12.167</v>
      </c>
      <c r="G4" s="49">
        <v>4.5999999999999996</v>
      </c>
      <c r="H4" s="48">
        <v>7.4</v>
      </c>
      <c r="I4" s="53">
        <v>12</v>
      </c>
      <c r="J4" s="49">
        <v>4.5999999999999996</v>
      </c>
      <c r="K4" s="48">
        <v>7.6669999999999998</v>
      </c>
      <c r="L4" s="53">
        <v>12.266999999999999</v>
      </c>
      <c r="N4" s="50">
        <f t="shared" ref="N4:N23" si="0">A4+B4+D4+E4+G4+H4+J4+K4+M4</f>
        <v>49.333999999999996</v>
      </c>
      <c r="O4" s="48">
        <f t="shared" ref="O4:O23" si="1">C4+F4+I4+L4</f>
        <v>49.334000000000003</v>
      </c>
    </row>
    <row r="5" spans="1:15">
      <c r="A5" s="49">
        <v>4</v>
      </c>
      <c r="B5" s="48">
        <v>8.6669999999999998</v>
      </c>
      <c r="C5" s="53">
        <v>12.667</v>
      </c>
      <c r="D5" s="49">
        <v>4.4000000000000004</v>
      </c>
      <c r="E5" s="48">
        <v>5.6669999999999998</v>
      </c>
      <c r="F5" s="53">
        <v>10.067</v>
      </c>
      <c r="G5" s="49">
        <v>5.6</v>
      </c>
      <c r="H5" s="48">
        <v>8.0670000000000002</v>
      </c>
      <c r="I5" s="53">
        <v>13.667</v>
      </c>
      <c r="J5" s="49">
        <v>4.5</v>
      </c>
      <c r="K5" s="48">
        <v>8.1669999999999998</v>
      </c>
      <c r="L5" s="53">
        <v>12.467000000000001</v>
      </c>
      <c r="M5" s="48">
        <v>-0.2</v>
      </c>
      <c r="N5" s="50">
        <f t="shared" si="0"/>
        <v>48.868000000000002</v>
      </c>
      <c r="O5" s="48">
        <f t="shared" si="1"/>
        <v>48.868000000000002</v>
      </c>
    </row>
    <row r="6" spans="1:15">
      <c r="A6" s="49">
        <v>3.7</v>
      </c>
      <c r="B6" s="48">
        <v>8.5</v>
      </c>
      <c r="C6" s="53">
        <v>12.2</v>
      </c>
      <c r="D6" s="49">
        <v>3.7</v>
      </c>
      <c r="E6" s="48">
        <v>7.8</v>
      </c>
      <c r="F6" s="53">
        <v>11.5</v>
      </c>
      <c r="G6" s="49">
        <v>5</v>
      </c>
      <c r="H6" s="48">
        <v>7.2670000000000003</v>
      </c>
      <c r="I6" s="53">
        <v>12.266999999999999</v>
      </c>
      <c r="J6" s="49">
        <v>4.3</v>
      </c>
      <c r="K6" s="48">
        <v>7.6669999999999998</v>
      </c>
      <c r="L6" s="53">
        <v>11.867000000000001</v>
      </c>
      <c r="M6" s="49">
        <v>-0.1</v>
      </c>
      <c r="N6" s="50">
        <f t="shared" si="0"/>
        <v>47.833999999999996</v>
      </c>
      <c r="O6" s="48">
        <f t="shared" si="1"/>
        <v>47.834000000000003</v>
      </c>
    </row>
    <row r="7" spans="1:15">
      <c r="A7" s="49">
        <v>3.5</v>
      </c>
      <c r="B7" s="48">
        <v>8.5340000000000007</v>
      </c>
      <c r="C7" s="53">
        <v>11.734</v>
      </c>
      <c r="D7" s="49">
        <v>3.7</v>
      </c>
      <c r="E7" s="48">
        <v>5.4</v>
      </c>
      <c r="F7" s="53">
        <v>9.1</v>
      </c>
      <c r="G7" s="49">
        <v>4.7</v>
      </c>
      <c r="H7" s="48">
        <v>7.867</v>
      </c>
      <c r="I7" s="53">
        <v>12.567</v>
      </c>
      <c r="J7" s="49">
        <v>4.5</v>
      </c>
      <c r="K7" s="48">
        <v>8.3000000000000007</v>
      </c>
      <c r="L7" s="53">
        <v>12.8</v>
      </c>
      <c r="M7" s="49">
        <v>-0.3</v>
      </c>
      <c r="N7" s="50">
        <f t="shared" si="0"/>
        <v>46.201000000000008</v>
      </c>
      <c r="O7" s="48">
        <f t="shared" si="1"/>
        <v>46.200999999999993</v>
      </c>
    </row>
    <row r="8" spans="1:15">
      <c r="A8" s="49">
        <v>4.2</v>
      </c>
      <c r="B8" s="48">
        <v>8.8000000000000007</v>
      </c>
      <c r="C8" s="53">
        <v>13</v>
      </c>
      <c r="D8" s="49">
        <v>3.3</v>
      </c>
      <c r="E8" s="48">
        <v>6.9669999999999996</v>
      </c>
      <c r="F8" s="53">
        <v>10.266999999999999</v>
      </c>
      <c r="G8" s="49">
        <v>4.2</v>
      </c>
      <c r="H8" s="48">
        <v>7.1</v>
      </c>
      <c r="I8" s="53">
        <v>11.3</v>
      </c>
      <c r="J8" s="49">
        <v>4.0999999999999996</v>
      </c>
      <c r="K8" s="48">
        <v>7.5</v>
      </c>
      <c r="L8" s="53">
        <v>11.6</v>
      </c>
      <c r="N8" s="50">
        <f t="shared" si="0"/>
        <v>46.167000000000002</v>
      </c>
      <c r="O8" s="48">
        <f t="shared" si="1"/>
        <v>46.167000000000002</v>
      </c>
    </row>
    <row r="9" spans="1:15">
      <c r="A9" s="49">
        <v>4.5999999999999996</v>
      </c>
      <c r="B9" s="48">
        <v>8.9339999999999993</v>
      </c>
      <c r="C9" s="53">
        <v>13.433999999999999</v>
      </c>
      <c r="D9" s="49">
        <v>4.8</v>
      </c>
      <c r="E9" s="48">
        <v>5</v>
      </c>
      <c r="F9" s="53">
        <v>9.8000000000000007</v>
      </c>
      <c r="G9" s="49">
        <v>4.3</v>
      </c>
      <c r="H9" s="48">
        <v>6.4340000000000002</v>
      </c>
      <c r="I9" s="53">
        <v>10.734</v>
      </c>
      <c r="J9" s="49">
        <v>4.5</v>
      </c>
      <c r="K9" s="48">
        <v>7.5</v>
      </c>
      <c r="L9" s="53">
        <v>12</v>
      </c>
      <c r="M9" s="48">
        <v>-0.1</v>
      </c>
      <c r="N9" s="50">
        <f t="shared" si="0"/>
        <v>45.967999999999996</v>
      </c>
      <c r="O9" s="48">
        <f t="shared" si="1"/>
        <v>45.968000000000004</v>
      </c>
    </row>
    <row r="10" spans="1:15">
      <c r="A10" s="49">
        <v>3.5</v>
      </c>
      <c r="B10" s="48">
        <v>8.4339999999999993</v>
      </c>
      <c r="C10" s="53">
        <v>11.834</v>
      </c>
      <c r="D10" s="49">
        <v>3.5</v>
      </c>
      <c r="E10" s="48">
        <v>7.367</v>
      </c>
      <c r="F10" s="53">
        <v>10.867000000000001</v>
      </c>
      <c r="G10" s="49">
        <v>4.7</v>
      </c>
      <c r="H10" s="48">
        <v>7.234</v>
      </c>
      <c r="I10" s="53">
        <v>11.933999999999999</v>
      </c>
      <c r="J10" s="49">
        <v>4.5</v>
      </c>
      <c r="K10" s="48">
        <v>6.367</v>
      </c>
      <c r="L10" s="53">
        <v>10.867000000000001</v>
      </c>
      <c r="M10" s="49">
        <v>-0.1</v>
      </c>
      <c r="N10" s="50">
        <f t="shared" si="0"/>
        <v>45.501999999999995</v>
      </c>
      <c r="O10" s="48">
        <f t="shared" si="1"/>
        <v>45.501999999999995</v>
      </c>
    </row>
    <row r="11" spans="1:15">
      <c r="A11" s="49">
        <v>3.7</v>
      </c>
      <c r="B11" s="48">
        <v>8.1</v>
      </c>
      <c r="C11" s="53">
        <v>11.8</v>
      </c>
      <c r="D11" s="49">
        <v>2.9</v>
      </c>
      <c r="E11" s="48">
        <v>6.6</v>
      </c>
      <c r="F11" s="53">
        <v>9.5</v>
      </c>
      <c r="G11" s="49">
        <v>4</v>
      </c>
      <c r="H11" s="48">
        <v>6.6669999999999998</v>
      </c>
      <c r="I11" s="53">
        <v>10.667</v>
      </c>
      <c r="J11" s="49">
        <v>3.7</v>
      </c>
      <c r="K11" s="48">
        <v>7.5339999999999998</v>
      </c>
      <c r="L11" s="53">
        <v>11.234</v>
      </c>
      <c r="M11" s="48"/>
      <c r="N11" s="50">
        <f t="shared" si="0"/>
        <v>43.201000000000001</v>
      </c>
      <c r="O11" s="48">
        <f t="shared" si="1"/>
        <v>43.201000000000001</v>
      </c>
    </row>
    <row r="12" spans="1:15">
      <c r="A12" s="49">
        <v>3.7</v>
      </c>
      <c r="B12" s="48">
        <v>8.4339999999999993</v>
      </c>
      <c r="C12" s="53">
        <v>12.134</v>
      </c>
      <c r="D12" s="49">
        <v>1.5</v>
      </c>
      <c r="E12" s="48">
        <v>7.734</v>
      </c>
      <c r="F12" s="53">
        <v>9.234</v>
      </c>
      <c r="G12" s="49">
        <v>4.5</v>
      </c>
      <c r="H12" s="48">
        <v>5.9</v>
      </c>
      <c r="I12" s="53">
        <v>10.3</v>
      </c>
      <c r="J12" s="49">
        <v>3.6</v>
      </c>
      <c r="K12" s="48">
        <v>7.6669999999999998</v>
      </c>
      <c r="L12" s="53">
        <v>11.266999999999999</v>
      </c>
      <c r="M12" s="49">
        <v>-0.1</v>
      </c>
      <c r="N12" s="50">
        <f t="shared" si="0"/>
        <v>42.935000000000002</v>
      </c>
      <c r="O12" s="48">
        <f t="shared" si="1"/>
        <v>42.935000000000002</v>
      </c>
    </row>
    <row r="13" spans="1:15">
      <c r="A13" s="49">
        <v>3.5</v>
      </c>
      <c r="B13" s="48">
        <v>7.9669999999999996</v>
      </c>
      <c r="C13" s="53">
        <v>11.467000000000001</v>
      </c>
      <c r="D13" s="49">
        <v>1.2</v>
      </c>
      <c r="E13" s="48">
        <v>8.3670000000000009</v>
      </c>
      <c r="F13" s="53">
        <v>9.5670000000000002</v>
      </c>
      <c r="G13" s="49">
        <v>4.5</v>
      </c>
      <c r="H13" s="48">
        <v>5.9340000000000002</v>
      </c>
      <c r="I13" s="53">
        <v>10.433999999999999</v>
      </c>
      <c r="J13" s="49">
        <v>4.2</v>
      </c>
      <c r="K13" s="48">
        <v>7.2</v>
      </c>
      <c r="L13" s="53">
        <v>11.4</v>
      </c>
      <c r="M13" s="48"/>
      <c r="N13" s="50">
        <f t="shared" si="0"/>
        <v>42.868000000000002</v>
      </c>
      <c r="O13" s="48">
        <f t="shared" si="1"/>
        <v>42.867999999999995</v>
      </c>
    </row>
    <row r="14" spans="1:15">
      <c r="A14" s="49">
        <v>3.7</v>
      </c>
      <c r="B14" s="48">
        <v>8.3000000000000007</v>
      </c>
      <c r="C14" s="53">
        <v>12</v>
      </c>
      <c r="D14" s="49">
        <v>2.1</v>
      </c>
      <c r="E14" s="48">
        <v>7.9340000000000002</v>
      </c>
      <c r="F14" s="53">
        <v>10.034000000000001</v>
      </c>
      <c r="G14" s="49">
        <v>4.0999999999999996</v>
      </c>
      <c r="H14" s="48">
        <v>5.5339999999999998</v>
      </c>
      <c r="I14" s="53">
        <v>9.6340000000000003</v>
      </c>
      <c r="J14" s="49">
        <v>4.2</v>
      </c>
      <c r="K14" s="48">
        <v>6.6669999999999998</v>
      </c>
      <c r="L14" s="53">
        <v>10.867000000000001</v>
      </c>
      <c r="M14" s="49"/>
      <c r="N14" s="50">
        <f t="shared" si="0"/>
        <v>42.535000000000004</v>
      </c>
      <c r="O14" s="48">
        <f t="shared" si="1"/>
        <v>42.534999999999997</v>
      </c>
    </row>
    <row r="15" spans="1:15">
      <c r="A15" s="49">
        <v>3.7</v>
      </c>
      <c r="B15" s="48">
        <v>8.1</v>
      </c>
      <c r="C15" s="53">
        <v>11.8</v>
      </c>
      <c r="D15" s="49">
        <v>1.2</v>
      </c>
      <c r="E15" s="48">
        <v>7.8339999999999996</v>
      </c>
      <c r="F15" s="53">
        <v>9.0340000000000007</v>
      </c>
      <c r="G15" s="49">
        <v>4.3</v>
      </c>
      <c r="H15" s="48">
        <v>6.734</v>
      </c>
      <c r="I15" s="53">
        <v>11.034000000000001</v>
      </c>
      <c r="J15" s="49">
        <v>3.4</v>
      </c>
      <c r="K15" s="48">
        <v>7.234</v>
      </c>
      <c r="L15" s="53">
        <v>10.634</v>
      </c>
      <c r="M15" s="48"/>
      <c r="N15" s="50">
        <f t="shared" si="0"/>
        <v>42.502000000000002</v>
      </c>
      <c r="O15" s="48">
        <f t="shared" si="1"/>
        <v>42.502000000000002</v>
      </c>
    </row>
    <row r="16" spans="1:15">
      <c r="A16" s="49">
        <v>3.7</v>
      </c>
      <c r="B16" s="48">
        <v>8.234</v>
      </c>
      <c r="C16" s="53">
        <v>11.933999999999999</v>
      </c>
      <c r="D16" s="49">
        <v>3.3</v>
      </c>
      <c r="E16" s="48">
        <v>5.7670000000000003</v>
      </c>
      <c r="F16" s="53">
        <v>9.0670000000000002</v>
      </c>
      <c r="G16" s="49">
        <v>4.5</v>
      </c>
      <c r="H16" s="48">
        <v>7</v>
      </c>
      <c r="I16" s="53">
        <v>11.5</v>
      </c>
      <c r="J16" s="49">
        <v>4.2</v>
      </c>
      <c r="K16" s="48">
        <v>6.3339999999999996</v>
      </c>
      <c r="L16" s="53">
        <v>9.9339999999999993</v>
      </c>
      <c r="M16" s="49">
        <v>-0.6</v>
      </c>
      <c r="N16" s="50">
        <f t="shared" si="0"/>
        <v>42.435000000000009</v>
      </c>
      <c r="O16" s="48">
        <f t="shared" si="1"/>
        <v>42.434999999999995</v>
      </c>
    </row>
    <row r="17" spans="1:15">
      <c r="A17" s="49">
        <v>3.7</v>
      </c>
      <c r="B17" s="48">
        <v>7.6</v>
      </c>
      <c r="C17" s="53">
        <v>11.2</v>
      </c>
      <c r="D17" s="49">
        <v>2</v>
      </c>
      <c r="E17" s="48">
        <v>7.367</v>
      </c>
      <c r="F17" s="53">
        <v>9.3670000000000009</v>
      </c>
      <c r="G17" s="49">
        <v>4.4000000000000004</v>
      </c>
      <c r="H17" s="48">
        <v>5.5670000000000002</v>
      </c>
      <c r="I17" s="53">
        <v>9.9670000000000005</v>
      </c>
      <c r="J17" s="49">
        <v>4.0999999999999996</v>
      </c>
      <c r="K17" s="48">
        <v>7.5670000000000002</v>
      </c>
      <c r="L17" s="53">
        <v>11.567</v>
      </c>
      <c r="M17" s="48">
        <v>-0.2</v>
      </c>
      <c r="N17" s="50">
        <f t="shared" si="0"/>
        <v>42.100999999999999</v>
      </c>
      <c r="O17" s="48">
        <f t="shared" si="1"/>
        <v>42.100999999999999</v>
      </c>
    </row>
    <row r="18" spans="1:15">
      <c r="A18" s="49">
        <v>3.7</v>
      </c>
      <c r="B18" s="48">
        <v>8.0670000000000002</v>
      </c>
      <c r="C18" s="53">
        <v>11.766999999999999</v>
      </c>
      <c r="D18" s="49">
        <v>1.3</v>
      </c>
      <c r="E18" s="48">
        <v>7.867</v>
      </c>
      <c r="F18" s="53">
        <v>9.1669999999999998</v>
      </c>
      <c r="G18" s="49">
        <v>3.6</v>
      </c>
      <c r="H18" s="48">
        <v>6.6340000000000003</v>
      </c>
      <c r="I18" s="53">
        <v>10.234</v>
      </c>
      <c r="J18" s="49">
        <v>3.2</v>
      </c>
      <c r="K18" s="48">
        <v>7.6340000000000003</v>
      </c>
      <c r="L18" s="53">
        <v>10.834</v>
      </c>
      <c r="N18" s="50">
        <f t="shared" si="0"/>
        <v>42.002000000000002</v>
      </c>
      <c r="O18" s="48">
        <f t="shared" si="1"/>
        <v>42.001999999999995</v>
      </c>
    </row>
    <row r="19" spans="1:15">
      <c r="A19" s="49">
        <v>3.7</v>
      </c>
      <c r="B19" s="48">
        <v>8.234</v>
      </c>
      <c r="C19" s="53">
        <v>11.933999999999999</v>
      </c>
      <c r="D19" s="49">
        <v>1.2</v>
      </c>
      <c r="E19" s="48">
        <v>8.1669999999999998</v>
      </c>
      <c r="F19" s="53">
        <v>9.3670000000000009</v>
      </c>
      <c r="G19" s="49">
        <v>3.6</v>
      </c>
      <c r="H19" s="48">
        <v>5.2</v>
      </c>
      <c r="I19" s="53">
        <v>8.8000000000000007</v>
      </c>
      <c r="J19" s="49">
        <v>4.0999999999999996</v>
      </c>
      <c r="K19" s="48">
        <v>7.234</v>
      </c>
      <c r="L19" s="53">
        <v>11.334</v>
      </c>
      <c r="M19" s="49"/>
      <c r="N19" s="50">
        <f t="shared" si="0"/>
        <v>41.435000000000002</v>
      </c>
      <c r="O19" s="48">
        <f t="shared" si="1"/>
        <v>41.435000000000002</v>
      </c>
    </row>
    <row r="20" spans="1:15">
      <c r="A20" s="49">
        <v>4</v>
      </c>
      <c r="B20" s="48">
        <v>8.8000000000000007</v>
      </c>
      <c r="C20" s="53">
        <v>12.8</v>
      </c>
      <c r="D20" s="49">
        <v>2.2000000000000002</v>
      </c>
      <c r="E20" s="48">
        <v>6.3339999999999996</v>
      </c>
      <c r="F20" s="53">
        <v>8.5340000000000007</v>
      </c>
      <c r="G20" s="49">
        <v>3.1</v>
      </c>
      <c r="H20" s="48">
        <v>5.8</v>
      </c>
      <c r="I20" s="53">
        <v>8.9</v>
      </c>
      <c r="J20" s="49">
        <v>4.5999999999999996</v>
      </c>
      <c r="K20" s="48">
        <v>6.3339999999999996</v>
      </c>
      <c r="L20" s="53">
        <v>10.834</v>
      </c>
      <c r="M20" s="49">
        <v>-0.1</v>
      </c>
      <c r="N20" s="50">
        <f t="shared" si="0"/>
        <v>41.068000000000005</v>
      </c>
      <c r="O20" s="48">
        <f t="shared" si="1"/>
        <v>41.067999999999998</v>
      </c>
    </row>
    <row r="21" spans="1:15">
      <c r="A21" s="49">
        <v>3.5</v>
      </c>
      <c r="B21" s="48">
        <v>7.0339999999999998</v>
      </c>
      <c r="C21" s="53">
        <v>10.234</v>
      </c>
      <c r="D21" s="49">
        <v>2.8</v>
      </c>
      <c r="E21" s="48">
        <v>6.4340000000000002</v>
      </c>
      <c r="F21" s="53">
        <v>9.234</v>
      </c>
      <c r="G21" s="49">
        <v>4.3</v>
      </c>
      <c r="H21" s="48">
        <v>6.1</v>
      </c>
      <c r="I21" s="53">
        <v>10.3</v>
      </c>
      <c r="J21" s="49">
        <v>3.7</v>
      </c>
      <c r="K21" s="48">
        <v>7.5670000000000002</v>
      </c>
      <c r="L21" s="53">
        <v>11.167</v>
      </c>
      <c r="M21" s="49">
        <v>-0.5</v>
      </c>
      <c r="N21" s="50">
        <f t="shared" si="0"/>
        <v>40.935000000000002</v>
      </c>
      <c r="O21" s="48">
        <f t="shared" si="1"/>
        <v>40.935000000000002</v>
      </c>
    </row>
    <row r="22" spans="1:15">
      <c r="A22" s="49">
        <v>3.7</v>
      </c>
      <c r="B22" s="48">
        <v>8.1669999999999998</v>
      </c>
      <c r="C22" s="53">
        <v>11.867000000000001</v>
      </c>
      <c r="D22" s="49">
        <v>1.5</v>
      </c>
      <c r="E22" s="48">
        <v>6.2670000000000003</v>
      </c>
      <c r="F22" s="53">
        <v>7.7670000000000003</v>
      </c>
      <c r="G22" s="49">
        <v>3.4</v>
      </c>
      <c r="H22" s="48">
        <v>6.4</v>
      </c>
      <c r="I22" s="53">
        <v>9.8000000000000007</v>
      </c>
      <c r="J22" s="49">
        <v>4.0999999999999996</v>
      </c>
      <c r="K22" s="48">
        <v>6.9</v>
      </c>
      <c r="L22" s="53">
        <v>11</v>
      </c>
      <c r="M22" s="49"/>
      <c r="N22" s="50">
        <f t="shared" si="0"/>
        <v>40.433999999999997</v>
      </c>
      <c r="O22" s="48">
        <f t="shared" si="1"/>
        <v>40.433999999999997</v>
      </c>
    </row>
    <row r="23" spans="1:15">
      <c r="A23" s="49">
        <v>3.5</v>
      </c>
      <c r="B23" s="48">
        <v>8.1</v>
      </c>
      <c r="C23" s="53">
        <v>11.6</v>
      </c>
      <c r="D23" s="49">
        <v>2.2999999999999998</v>
      </c>
      <c r="E23" s="48">
        <v>5.3</v>
      </c>
      <c r="F23" s="53">
        <v>7.6</v>
      </c>
      <c r="G23" s="49">
        <v>3</v>
      </c>
      <c r="H23" s="48">
        <v>5.734</v>
      </c>
      <c r="I23" s="53">
        <v>8.734</v>
      </c>
      <c r="J23" s="49">
        <v>3.9</v>
      </c>
      <c r="K23" s="48">
        <v>5.5339999999999998</v>
      </c>
      <c r="L23" s="53">
        <v>9.4339999999999993</v>
      </c>
      <c r="N23" s="50">
        <f t="shared" si="0"/>
        <v>37.367999999999995</v>
      </c>
      <c r="O23" s="48">
        <f t="shared" si="1"/>
        <v>37.367999999999995</v>
      </c>
    </row>
    <row r="24" spans="1:15">
      <c r="C24" s="52"/>
      <c r="F24" s="52"/>
      <c r="I24" s="52"/>
      <c r="L24" s="52"/>
    </row>
    <row r="25" spans="1:15">
      <c r="A25" s="49">
        <f t="shared" ref="A25:L25" si="2">MAX(A3:A23)</f>
        <v>4.5999999999999996</v>
      </c>
      <c r="B25" s="48">
        <f t="shared" si="2"/>
        <v>8.9339999999999993</v>
      </c>
      <c r="C25" s="53">
        <f t="shared" si="2"/>
        <v>13.433999999999999</v>
      </c>
      <c r="D25" s="49">
        <f t="shared" si="2"/>
        <v>4.8</v>
      </c>
      <c r="E25" s="48">
        <f t="shared" si="2"/>
        <v>8.4</v>
      </c>
      <c r="F25" s="53">
        <f t="shared" si="2"/>
        <v>12.4</v>
      </c>
      <c r="G25" s="49">
        <f t="shared" si="2"/>
        <v>5.6</v>
      </c>
      <c r="H25" s="48">
        <f t="shared" si="2"/>
        <v>8.0670000000000002</v>
      </c>
      <c r="I25" s="53">
        <f t="shared" si="2"/>
        <v>13.667</v>
      </c>
      <c r="J25" s="49">
        <f t="shared" si="2"/>
        <v>4.5999999999999996</v>
      </c>
      <c r="K25" s="48">
        <f t="shared" si="2"/>
        <v>8.3000000000000007</v>
      </c>
      <c r="L25" s="53">
        <f t="shared" si="2"/>
        <v>12.8</v>
      </c>
      <c r="N25" t="s">
        <v>66</v>
      </c>
    </row>
    <row r="26" spans="1:15">
      <c r="A26" s="49">
        <f t="shared" ref="A26:L26" si="3">MIN(A3:A23)</f>
        <v>3.5</v>
      </c>
      <c r="B26" s="48">
        <f t="shared" si="3"/>
        <v>7.0339999999999998</v>
      </c>
      <c r="C26" s="53">
        <f t="shared" si="3"/>
        <v>10.234</v>
      </c>
      <c r="D26" s="49">
        <f t="shared" si="3"/>
        <v>1.2</v>
      </c>
      <c r="E26" s="48">
        <f t="shared" si="3"/>
        <v>5</v>
      </c>
      <c r="F26" s="53">
        <f t="shared" si="3"/>
        <v>7.6</v>
      </c>
      <c r="G26" s="49">
        <f t="shared" si="3"/>
        <v>3</v>
      </c>
      <c r="H26" s="48">
        <f t="shared" si="3"/>
        <v>5.2</v>
      </c>
      <c r="I26" s="53">
        <f t="shared" si="3"/>
        <v>8.734</v>
      </c>
      <c r="J26" s="49">
        <f t="shared" si="3"/>
        <v>3.2</v>
      </c>
      <c r="K26" s="48">
        <f t="shared" si="3"/>
        <v>5.5339999999999998</v>
      </c>
      <c r="L26" s="53">
        <f t="shared" si="3"/>
        <v>9.4339999999999993</v>
      </c>
      <c r="N26" t="s">
        <v>67</v>
      </c>
    </row>
    <row r="27" spans="1:15">
      <c r="A27" s="49">
        <f t="shared" ref="A27:L27" si="4">AVERAGE(A3:A23)</f>
        <v>3.8142857142857154</v>
      </c>
      <c r="B27" s="48">
        <f t="shared" si="4"/>
        <v>8.3114285714285696</v>
      </c>
      <c r="C27" s="53">
        <f t="shared" si="4"/>
        <v>12.082857142857144</v>
      </c>
      <c r="D27" s="49">
        <f t="shared" si="4"/>
        <v>2.7190476190476192</v>
      </c>
      <c r="E27" s="48">
        <f t="shared" si="4"/>
        <v>6.9780952380952392</v>
      </c>
      <c r="F27" s="53">
        <f t="shared" si="4"/>
        <v>9.6971428571428557</v>
      </c>
      <c r="G27" s="49">
        <f t="shared" si="4"/>
        <v>4.2666666666666657</v>
      </c>
      <c r="H27" s="48">
        <f t="shared" si="4"/>
        <v>6.5955714285714286</v>
      </c>
      <c r="I27" s="53">
        <f t="shared" si="4"/>
        <v>10.852714285714288</v>
      </c>
      <c r="J27" s="49">
        <f t="shared" si="4"/>
        <v>4.1190476190476186</v>
      </c>
      <c r="K27" s="48">
        <f t="shared" si="4"/>
        <v>7.2511428571428569</v>
      </c>
      <c r="L27" s="53">
        <f t="shared" si="4"/>
        <v>11.298761904761903</v>
      </c>
      <c r="N27" t="s">
        <v>68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3"/>
  <sheetViews>
    <sheetView workbookViewId="0">
      <selection activeCell="D40" sqref="D40"/>
    </sheetView>
  </sheetViews>
  <sheetFormatPr baseColWidth="10" defaultRowHeight="15"/>
  <sheetData>
    <row r="1" spans="1:15">
      <c r="A1" t="s">
        <v>60</v>
      </c>
      <c r="D1" t="s">
        <v>61</v>
      </c>
      <c r="G1" t="s">
        <v>62</v>
      </c>
      <c r="J1" t="s">
        <v>63</v>
      </c>
    </row>
    <row r="2" spans="1:15">
      <c r="A2" t="s">
        <v>64</v>
      </c>
      <c r="B2" t="s">
        <v>65</v>
      </c>
      <c r="C2" s="52" t="s">
        <v>73</v>
      </c>
      <c r="D2" t="s">
        <v>64</v>
      </c>
      <c r="E2" t="s">
        <v>65</v>
      </c>
      <c r="F2" s="52" t="s">
        <v>73</v>
      </c>
      <c r="G2" t="s">
        <v>64</v>
      </c>
      <c r="H2" t="s">
        <v>65</v>
      </c>
      <c r="I2" s="52" t="s">
        <v>73</v>
      </c>
      <c r="J2" t="s">
        <v>64</v>
      </c>
      <c r="K2" t="s">
        <v>65</v>
      </c>
      <c r="L2" s="52" t="s">
        <v>73</v>
      </c>
    </row>
    <row r="3" spans="1:15">
      <c r="A3" s="49">
        <v>4.5999999999999996</v>
      </c>
      <c r="B3" s="48">
        <v>9.5</v>
      </c>
      <c r="C3" s="53">
        <v>14.1</v>
      </c>
      <c r="D3" s="49">
        <v>4.9000000000000004</v>
      </c>
      <c r="E3" s="48">
        <v>7.6340000000000003</v>
      </c>
      <c r="F3" s="53">
        <v>12.234</v>
      </c>
      <c r="G3" s="49">
        <v>5.3</v>
      </c>
      <c r="H3" s="48">
        <v>6.2670000000000003</v>
      </c>
      <c r="I3" s="53">
        <v>11.567</v>
      </c>
      <c r="J3" s="49">
        <v>4.5</v>
      </c>
      <c r="K3" s="48">
        <v>8.6669999999999998</v>
      </c>
      <c r="L3" s="53">
        <v>13.167</v>
      </c>
      <c r="M3" s="48">
        <v>-0.3</v>
      </c>
      <c r="N3" s="50">
        <f>A3+B3+D3+E3+G3+H3+J3+K3+M3</f>
        <v>51.068000000000005</v>
      </c>
      <c r="O3" s="48">
        <f>C3+F3+I3+L3</f>
        <v>51.067999999999998</v>
      </c>
    </row>
    <row r="4" spans="1:15">
      <c r="A4" s="49">
        <v>4.5999999999999996</v>
      </c>
      <c r="B4" s="48">
        <v>8.6669999999999998</v>
      </c>
      <c r="C4" s="53">
        <v>13.266999999999999</v>
      </c>
      <c r="D4" s="49">
        <v>4.3</v>
      </c>
      <c r="E4" s="48">
        <v>6.6340000000000003</v>
      </c>
      <c r="F4" s="53">
        <v>10.933999999999999</v>
      </c>
      <c r="G4" s="49">
        <v>4.8</v>
      </c>
      <c r="H4" s="48">
        <v>7.2670000000000003</v>
      </c>
      <c r="I4" s="53">
        <v>12.067</v>
      </c>
      <c r="J4" s="49">
        <v>4.5999999999999996</v>
      </c>
      <c r="K4" s="48">
        <v>8.1669999999999998</v>
      </c>
      <c r="L4" s="53">
        <v>12.667</v>
      </c>
      <c r="M4" s="49">
        <v>-0.1</v>
      </c>
      <c r="N4" s="50">
        <f t="shared" ref="N4:N9" si="0">A4+B4+D4+E4+G4+H4+J4+K4+M4</f>
        <v>48.935000000000002</v>
      </c>
      <c r="O4" s="48">
        <f t="shared" ref="O4:O9" si="1">C4+F4+I4+L4</f>
        <v>48.935000000000002</v>
      </c>
    </row>
    <row r="5" spans="1:15">
      <c r="A5" s="49">
        <v>4.8</v>
      </c>
      <c r="B5" s="48">
        <v>8.5670000000000002</v>
      </c>
      <c r="C5" s="53">
        <v>13.367000000000001</v>
      </c>
      <c r="D5" s="49">
        <v>4.5999999999999996</v>
      </c>
      <c r="E5" s="48">
        <v>7.5339999999999998</v>
      </c>
      <c r="F5" s="53">
        <v>12.134</v>
      </c>
      <c r="G5" s="49">
        <v>4.5999999999999996</v>
      </c>
      <c r="H5" s="48">
        <v>5.867</v>
      </c>
      <c r="I5" s="53">
        <v>10.467000000000001</v>
      </c>
      <c r="J5" s="49">
        <v>4.2</v>
      </c>
      <c r="K5" s="48">
        <v>7.7670000000000003</v>
      </c>
      <c r="L5" s="53">
        <v>11.867000000000001</v>
      </c>
      <c r="M5" s="48">
        <v>-0.1</v>
      </c>
      <c r="N5" s="50">
        <f t="shared" si="0"/>
        <v>47.835000000000001</v>
      </c>
      <c r="O5" s="48">
        <f t="shared" si="1"/>
        <v>47.835000000000008</v>
      </c>
    </row>
    <row r="6" spans="1:15">
      <c r="A6" s="49">
        <v>4</v>
      </c>
      <c r="B6" s="48">
        <v>8.1999999999999993</v>
      </c>
      <c r="C6" s="53">
        <v>12.2</v>
      </c>
      <c r="D6" s="49">
        <v>4.7</v>
      </c>
      <c r="E6" s="48">
        <v>6.9669999999999996</v>
      </c>
      <c r="F6" s="53">
        <v>11.667</v>
      </c>
      <c r="G6" s="49">
        <v>4.5</v>
      </c>
      <c r="H6" s="48">
        <v>6.5</v>
      </c>
      <c r="I6" s="53">
        <v>11</v>
      </c>
      <c r="J6" s="49">
        <v>4.5999999999999996</v>
      </c>
      <c r="K6" s="48">
        <v>7.4669999999999996</v>
      </c>
      <c r="L6" s="53">
        <v>11.667</v>
      </c>
      <c r="M6" s="49">
        <v>-0.4</v>
      </c>
      <c r="N6" s="50">
        <f t="shared" si="0"/>
        <v>46.533999999999999</v>
      </c>
      <c r="O6" s="48">
        <f t="shared" si="1"/>
        <v>46.533999999999999</v>
      </c>
    </row>
    <row r="7" spans="1:15">
      <c r="A7" s="49">
        <v>4.0999999999999996</v>
      </c>
      <c r="B7" s="48">
        <v>8.2669999999999995</v>
      </c>
      <c r="C7" s="53">
        <v>12.367000000000001</v>
      </c>
      <c r="D7" s="49">
        <v>4.7</v>
      </c>
      <c r="E7" s="48">
        <v>5.7670000000000003</v>
      </c>
      <c r="F7" s="53">
        <v>10.467000000000001</v>
      </c>
      <c r="G7" s="49">
        <v>4.5999999999999996</v>
      </c>
      <c r="H7" s="48">
        <v>6.367</v>
      </c>
      <c r="I7" s="53">
        <v>10.967000000000001</v>
      </c>
      <c r="J7" s="49">
        <v>4.4000000000000004</v>
      </c>
      <c r="K7" s="48">
        <v>7.1340000000000003</v>
      </c>
      <c r="L7" s="53">
        <v>11.534000000000001</v>
      </c>
      <c r="M7" s="49"/>
      <c r="N7" s="50">
        <f t="shared" si="0"/>
        <v>45.334999999999994</v>
      </c>
      <c r="O7" s="48">
        <f t="shared" si="1"/>
        <v>45.335000000000001</v>
      </c>
    </row>
    <row r="8" spans="1:15">
      <c r="A8" s="49">
        <v>3.5</v>
      </c>
      <c r="B8" s="48">
        <v>8.0340000000000007</v>
      </c>
      <c r="C8" s="53">
        <v>11.534000000000001</v>
      </c>
      <c r="D8" s="49">
        <v>2.9</v>
      </c>
      <c r="E8" s="48">
        <v>5.9669999999999996</v>
      </c>
      <c r="F8" s="53">
        <v>8.8670000000000009</v>
      </c>
      <c r="G8" s="49">
        <v>4.5</v>
      </c>
      <c r="H8" s="48">
        <v>5.4</v>
      </c>
      <c r="I8" s="53">
        <v>9.9</v>
      </c>
      <c r="J8" s="49">
        <v>4.3</v>
      </c>
      <c r="K8" s="48">
        <v>7.5</v>
      </c>
      <c r="L8" s="53">
        <v>11.8</v>
      </c>
      <c r="N8" s="50">
        <f t="shared" si="0"/>
        <v>42.100999999999999</v>
      </c>
      <c r="O8" s="48">
        <f t="shared" si="1"/>
        <v>42.100999999999999</v>
      </c>
    </row>
    <row r="9" spans="1:15">
      <c r="A9" s="49">
        <v>4.2</v>
      </c>
      <c r="B9" s="48">
        <v>7.0670000000000002</v>
      </c>
      <c r="C9" s="53">
        <v>10.967000000000001</v>
      </c>
      <c r="D9" s="49">
        <v>1.7</v>
      </c>
      <c r="E9" s="48">
        <v>6.867</v>
      </c>
      <c r="F9" s="53">
        <v>8.5670000000000002</v>
      </c>
      <c r="G9" s="49">
        <v>3.5</v>
      </c>
      <c r="H9" s="48">
        <v>5.0999999999999996</v>
      </c>
      <c r="I9" s="53">
        <v>8.6</v>
      </c>
      <c r="J9" s="49">
        <v>4</v>
      </c>
      <c r="K9" s="48">
        <v>6.4340000000000002</v>
      </c>
      <c r="L9" s="53">
        <v>10.433999999999999</v>
      </c>
      <c r="M9" s="48">
        <v>-0.3</v>
      </c>
      <c r="N9" s="50">
        <f t="shared" si="0"/>
        <v>38.567999999999998</v>
      </c>
      <c r="O9" s="48">
        <f t="shared" si="1"/>
        <v>38.567999999999998</v>
      </c>
    </row>
    <row r="10" spans="1:15">
      <c r="C10" s="52"/>
      <c r="F10" s="52"/>
      <c r="I10" s="52"/>
      <c r="L10" s="52"/>
    </row>
    <row r="11" spans="1:15">
      <c r="A11" s="49">
        <f t="shared" ref="A11:L11" si="2">MAX(A3:A9)</f>
        <v>4.8</v>
      </c>
      <c r="B11" s="48">
        <f t="shared" si="2"/>
        <v>9.5</v>
      </c>
      <c r="C11" s="53">
        <f t="shared" si="2"/>
        <v>14.1</v>
      </c>
      <c r="D11" s="48">
        <f t="shared" si="2"/>
        <v>4.9000000000000004</v>
      </c>
      <c r="E11" s="48">
        <f t="shared" si="2"/>
        <v>7.6340000000000003</v>
      </c>
      <c r="F11" s="53">
        <f t="shared" si="2"/>
        <v>12.234</v>
      </c>
      <c r="G11" s="48">
        <f t="shared" si="2"/>
        <v>5.3</v>
      </c>
      <c r="H11" s="48">
        <f t="shared" si="2"/>
        <v>7.2670000000000003</v>
      </c>
      <c r="I11" s="53">
        <f t="shared" si="2"/>
        <v>12.067</v>
      </c>
      <c r="J11" s="48">
        <f t="shared" si="2"/>
        <v>4.5999999999999996</v>
      </c>
      <c r="K11" s="48">
        <f t="shared" si="2"/>
        <v>8.6669999999999998</v>
      </c>
      <c r="L11" s="53">
        <f t="shared" si="2"/>
        <v>13.167</v>
      </c>
      <c r="M11" s="48"/>
      <c r="N11" t="s">
        <v>66</v>
      </c>
      <c r="O11" s="48"/>
    </row>
    <row r="12" spans="1:15">
      <c r="A12" s="49">
        <f t="shared" ref="A12:L12" si="3">MIN(A3:A9)</f>
        <v>3.5</v>
      </c>
      <c r="B12" s="48">
        <f t="shared" si="3"/>
        <v>7.0670000000000002</v>
      </c>
      <c r="C12" s="53">
        <f t="shared" si="3"/>
        <v>10.967000000000001</v>
      </c>
      <c r="D12" s="48">
        <f t="shared" si="3"/>
        <v>1.7</v>
      </c>
      <c r="E12" s="48">
        <f t="shared" si="3"/>
        <v>5.7670000000000003</v>
      </c>
      <c r="F12" s="53">
        <f t="shared" si="3"/>
        <v>8.5670000000000002</v>
      </c>
      <c r="G12" s="48">
        <f t="shared" si="3"/>
        <v>3.5</v>
      </c>
      <c r="H12" s="48">
        <f t="shared" si="3"/>
        <v>5.0999999999999996</v>
      </c>
      <c r="I12" s="53">
        <f t="shared" si="3"/>
        <v>8.6</v>
      </c>
      <c r="J12" s="48">
        <f t="shared" si="3"/>
        <v>4</v>
      </c>
      <c r="K12" s="48">
        <f t="shared" si="3"/>
        <v>6.4340000000000002</v>
      </c>
      <c r="L12" s="53">
        <f t="shared" si="3"/>
        <v>10.433999999999999</v>
      </c>
      <c r="N12" t="s">
        <v>67</v>
      </c>
    </row>
    <row r="13" spans="1:15">
      <c r="A13" s="49">
        <f t="shared" ref="A13:L13" si="4">AVERAGE(A3:A9)</f>
        <v>4.2571428571428571</v>
      </c>
      <c r="B13" s="48">
        <f t="shared" si="4"/>
        <v>8.3288571428571423</v>
      </c>
      <c r="C13" s="53">
        <f t="shared" si="4"/>
        <v>12.543142857142858</v>
      </c>
      <c r="D13" s="48">
        <f t="shared" si="4"/>
        <v>3.9714285714285711</v>
      </c>
      <c r="E13" s="48">
        <f t="shared" si="4"/>
        <v>6.7671428571428569</v>
      </c>
      <c r="F13" s="53">
        <f t="shared" si="4"/>
        <v>10.695714285714287</v>
      </c>
      <c r="G13" s="48">
        <f t="shared" si="4"/>
        <v>4.5428571428571427</v>
      </c>
      <c r="H13" s="48">
        <f t="shared" si="4"/>
        <v>6.1097142857142854</v>
      </c>
      <c r="I13" s="53">
        <f t="shared" si="4"/>
        <v>10.652571428571429</v>
      </c>
      <c r="J13" s="48">
        <f t="shared" si="4"/>
        <v>4.371428571428571</v>
      </c>
      <c r="K13" s="48">
        <f t="shared" si="4"/>
        <v>7.5908571428571419</v>
      </c>
      <c r="L13" s="53">
        <f t="shared" si="4"/>
        <v>11.876571428571427</v>
      </c>
      <c r="N13" t="s">
        <v>68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035E7BF8AD264DB7D1394E103163EB" ma:contentTypeVersion="14" ma:contentTypeDescription="Ein neues Dokument erstellen." ma:contentTypeScope="" ma:versionID="afa70ebcb5f82cccf9b98c9f6e94e171">
  <xsd:schema xmlns:xsd="http://www.w3.org/2001/XMLSchema" xmlns:xs="http://www.w3.org/2001/XMLSchema" xmlns:p="http://schemas.microsoft.com/office/2006/metadata/properties" xmlns:ns2="a0e98884-e702-4041-a411-cea6c0c5a53f" xmlns:ns3="9209d86f-d48d-4f04-a83b-9ad9a89b82a7" targetNamespace="http://schemas.microsoft.com/office/2006/metadata/properties" ma:root="true" ma:fieldsID="cdc79e464ba0235c8e82b97ffda7940e" ns2:_="" ns3:_="">
    <xsd:import namespace="a0e98884-e702-4041-a411-cea6c0c5a53f"/>
    <xsd:import namespace="9209d86f-d48d-4f04-a83b-9ad9a89b82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98884-e702-4041-a411-cea6c0c5a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dmarkierungen" ma:readOnly="false" ma:fieldId="{5cf76f15-5ced-4ddc-b409-7134ff3c332f}" ma:taxonomyMulti="true" ma:sspId="cff2fa81-57ea-4b21-9bcf-2f9d90707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9d86f-d48d-4f04-a83b-9ad9a89b82a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14250d-b465-4296-b251-ef37834cb7f4}" ma:internalName="TaxCatchAll" ma:showField="CatchAllData" ma:web="9209d86f-d48d-4f04-a83b-9ad9a89b82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e98884-e702-4041-a411-cea6c0c5a53f">
      <Terms xmlns="http://schemas.microsoft.com/office/infopath/2007/PartnerControls"/>
    </lcf76f155ced4ddcb4097134ff3c332f>
    <TaxCatchAll xmlns="9209d86f-d48d-4f04-a83b-9ad9a89b82a7" xsi:nil="true"/>
  </documentManagement>
</p:properties>
</file>

<file path=customXml/itemProps1.xml><?xml version="1.0" encoding="utf-8"?>
<ds:datastoreItem xmlns:ds="http://schemas.openxmlformats.org/officeDocument/2006/customXml" ds:itemID="{EEFABCC2-A2F5-4CB0-81D6-D14949DA3BAB}"/>
</file>

<file path=customXml/itemProps2.xml><?xml version="1.0" encoding="utf-8"?>
<ds:datastoreItem xmlns:ds="http://schemas.openxmlformats.org/officeDocument/2006/customXml" ds:itemID="{5F71B870-258A-4229-B2AB-E209E8FCF4F1}"/>
</file>

<file path=customXml/itemProps3.xml><?xml version="1.0" encoding="utf-8"?>
<ds:datastoreItem xmlns:ds="http://schemas.openxmlformats.org/officeDocument/2006/customXml" ds:itemID="{84D621C4-4B94-4341-AB51-F683C57D718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Sprung</vt:lpstr>
      <vt:lpstr>Barren</vt:lpstr>
      <vt:lpstr>Balken</vt:lpstr>
      <vt:lpstr>Boden </vt:lpstr>
      <vt:lpstr>12</vt:lpstr>
      <vt:lpstr>13</vt:lpstr>
      <vt:lpstr>14</vt:lpstr>
      <vt:lpstr>15</vt:lpstr>
      <vt:lpstr>Sprung!Druckbereich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Klaesberg</dc:creator>
  <cp:lastModifiedBy>Claudia Schunk</cp:lastModifiedBy>
  <cp:lastPrinted>2018-04-30T20:36:25Z</cp:lastPrinted>
  <dcterms:created xsi:type="dcterms:W3CDTF">2016-04-21T18:37:25Z</dcterms:created>
  <dcterms:modified xsi:type="dcterms:W3CDTF">2022-07-12T16:53:27Z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0x010100E1B2D0213A8D114388B8892395B3D9BD</vt:lpwstr>
  </property>
</Properties>
</file>